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Flsvr02\data\01.総務部\03.財政課\01.財政係\〇その他\〇財政状況資料集\【財政状況資料集】_173614_津幡町_2024\"/>
    </mc:Choice>
  </mc:AlternateContent>
  <xr:revisionPtr revIDLastSave="0" documentId="13_ncr:1_{7393FE54-2C63-4393-866B-14C84861900D}" xr6:coauthVersionLast="45" xr6:coauthVersionMax="45" xr10:uidLastSave="{00000000-0000-0000-0000-000000000000}"/>
  <bookViews>
    <workbookView xWindow="20370" yWindow="-3405" windowWidth="29040" windowHeight="1572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O34" i="10"/>
  <c r="CO35" i="10" s="1"/>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alcChain>
</file>

<file path=xl/sharedStrings.xml><?xml version="1.0" encoding="utf-8"?>
<sst xmlns="http://schemas.openxmlformats.org/spreadsheetml/2006/main" count="1069" uniqueCount="566">
  <si>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</si>
  <si>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</si>
  <si>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</si>
  <si>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</si>
  <si>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</si>
  <si>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</si>
  <si>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</si>
  <si>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</si>
  <si>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</si>
  <si>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</si>
  <si>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</si>
  <si>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</si>
  <si>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</si>
  <si>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</si>
  <si>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</si>
  <si>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</si>
  <si>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</si>
  <si>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</si>
  <si>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</si>
  <si>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</si>
  <si>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</si>
  <si>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</si>
  <si>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</si>
  <si>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</si>
  <si>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</si>
  <si>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</si>
  <si>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</si>
  <si>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</si>
  <si>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</si>
  <si>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</si>
  <si>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</si>
  <si>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</si>
  <si>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</si>
  <si>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</si>
  <si>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</si>
  <si>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</si>
  <si>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</si>
  <si>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</si>
  <si>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</si>
  <si>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</si>
  <si>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</si>
  <si>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</si>
  <si>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</si>
  <si>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</si>
  <si>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</si>
  <si>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</si>
  <si>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</si>
  <si>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</si>
  <si>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</si>
  <si>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</si>
  <si>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</si>
  <si>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</si>
  <si>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</si>
  <si>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</si>
  <si>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</si>
  <si>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</si>
  <si>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</si>
  <si>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</si>
  <si>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</si>
  <si>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</si>
  <si>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</si>
  <si>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</si>
  <si>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</si>
  <si>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</si>
  <si>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</si>
  <si>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</si>
  <si>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</si>
  <si>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</si>
  <si>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</si>
  <si>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</si>
  <si>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</si>
  <si>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</si>
  <si>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</si>
  <si>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</si>
  <si>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</si>
  <si>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</si>
  <si>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</si>
  <si>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</si>
  <si>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</si>
  <si>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</si>
  <si>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</si>
  <si>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</si>
  <si>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</si>
  <si>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</si>
  <si>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</si>
  <si>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</si>
  <si>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</si>
  <si>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</si>
  <si>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</si>
  <si>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</si>
  <si>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</si>
  <si>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</si>
  <si>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</si>
  <si>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</si>
  <si>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</si>
  <si>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</si>
  <si>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</si>
  <si>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</si>
  <si>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</si>
  <si>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</si>
  <si>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</si>
  <si>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</si>
  <si>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</si>
  <si>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</si>
  <si>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</si>
  <si>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</si>
  <si>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</si>
  <si>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</si>
  <si>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</si>
  <si>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</si>
  <si>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</si>
  <si>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</si>
  <si>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</si>
  <si>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</si>
  <si>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</si>
  <si>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</si>
  <si>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</si>
  <si>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</si>
  <si>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</si>
  <si>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</si>
  <si>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</si>
  <si>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</si>
  <si>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</si>
  <si>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</si>
  <si>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</si>
  <si>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</si>
  <si>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</si>
  <si>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</si>
  <si>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</si>
  <si>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</si>
  <si>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</si>
  <si>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</si>
  <si>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</si>
  <si>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</si>
  <si>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</si>
  <si>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</si>
  <si>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</si>
  <si>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</si>
  <si>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</si>
  <si>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</si>
  <si>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</si>
  <si>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</si>
  <si>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</si>
  <si>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</si>
  <si>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</si>
  <si>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</si>
  <si>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</si>
  <si>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</si>
  <si>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</si>
  <si>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</si>
  <si>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</si>
  <si>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</si>
  <si>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</si>
  <si>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</si>
  <si>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</si>
  <si>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</si>
  <si>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</si>
  <si>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</si>
  <si>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</si>
  <si>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</si>
  <si>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</si>
  <si>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</si>
  <si>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</si>
  <si>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</si>
  <si>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</si>
  <si>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</si>
  <si>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</si>
  <si>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</si>
  <si>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</si>
  <si>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</si>
  <si>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</si>
  <si>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</si>
  <si>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</si>
  <si>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</si>
  <si>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</si>
  <si>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</si>
  <si>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</si>
  <si>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</si>
  <si>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</si>
  <si>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</si>
  <si>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</si>
  <si>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</si>
  <si>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</si>
  <si>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</si>
  <si>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</si>
  <si>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</si>
  <si>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</si>
  <si>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</si>
  <si>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</si>
  <si>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</si>
  <si>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</si>
  <si>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</si>
  <si>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</si>
  <si>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</si>
  <si>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</si>
  <si>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</si>
  <si>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</si>
  <si>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</si>
  <si>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</si>
  <si>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</si>
  <si>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</si>
  <si>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</si>
  <si>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</si>
  <si>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</si>
  <si>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石川県津幡町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</si>
  <si>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</si>
  <si>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</si>
  <si>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</si>
  <si>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</si>
  <si>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</si>
  <si>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</si>
  <si>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</si>
  <si>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</si>
  <si>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</si>
  <si>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</si>
  <si>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</si>
  <si>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</si>
  <si>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</si>
  <si>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</si>
  <si>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</si>
  <si>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</si>
  <si>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</si>
  <si>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</si>
  <si>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</si>
  <si>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</si>
  <si>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</si>
  <si>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</si>
  <si>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</si>
  <si>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</si>
  <si>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</si>
  <si>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</si>
  <si>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</si>
  <si>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</si>
  <si>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</si>
  <si>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</si>
  <si>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</si>
  <si>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</si>
  <si>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</si>
  <si>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</si>
  <si>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</si>
  <si>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</si>
  <si>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</si>
  <si>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</si>
  <si>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</si>
  <si>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</si>
  <si>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</si>
  <si>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</si>
  <si>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</si>
  <si>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</si>
  <si>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</si>
  <si>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</si>
  <si>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</si>
  <si>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</si>
  <si>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</si>
  <si>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</si>
  <si>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</si>
  <si>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</si>
  <si>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</si>
  <si>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</si>
  <si>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</si>
  <si>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</si>
  <si>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</si>
  <si>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</si>
  <si>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</si>
  <si>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</si>
  <si>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</si>
  <si>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</si>
  <si>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</si>
  <si>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</si>
  <si>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</si>
  <si>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</si>
  <si>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</si>
  <si>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</si>
  <si>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</si>
  <si>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</si>
  <si>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</si>
  <si>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</si>
  <si>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</si>
  <si>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</si>
  <si>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</si>
  <si>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</si>
  <si>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</si>
  <si>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</si>
  <si>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</si>
  <si>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</si>
  <si>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</si>
  <si>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</si>
  <si>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</si>
  <si>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</si>
  <si>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</si>
  <si>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</si>
  <si>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</si>
  <si>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</si>
  <si>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</si>
  <si>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</si>
  <si>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</si>
  <si>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</si>
  <si>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</si>
  <si>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</si>
  <si>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</si>
  <si>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</si>
  <si>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</si>
  <si>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</si>
  <si>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</si>
  <si>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</si>
  <si>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</si>
  <si>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</si>
  <si>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</si>
  <si>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</si>
  <si>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</si>
  <si>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</si>
  <si>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</si>
  <si>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</si>
  <si>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</si>
  <si>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</si>
  <si>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</si>
  <si>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</si>
  <si>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</si>
  <si>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</si>
  <si>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</si>
  <si>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</si>
  <si>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</si>
  <si>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</si>
  <si>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</si>
  <si>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</si>
  <si>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</si>
  <si>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</si>
  <si>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</si>
  <si>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</si>
  <si>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</si>
  <si>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</si>
  <si>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</si>
  <si>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</si>
  <si>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</si>
  <si>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</si>
  <si>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</si>
  <si>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</si>
  <si>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</si>
  <si>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</si>
  <si>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</si>
  <si>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</si>
  <si>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</si>
  <si>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</si>
  <si>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</si>
  <si>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</si>
  <si>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</si>
  <si>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</si>
  <si>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</si>
  <si>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</si>
  <si>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</si>
  <si>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</si>
  <si>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</si>
  <si>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</si>
  <si>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</si>
  <si>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</si>
  <si>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石川県津幡町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</si>
  <si>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</si>
  <si>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</si>
  <si>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</si>
  <si>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</si>
  <si>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</si>
  <si>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</si>
  <si>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</si>
  <si>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</si>
  <si>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</si>
  <si>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</si>
  <si>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</si>
  <si>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</si>
  <si>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</si>
  <si>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</si>
  <si>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</si>
  <si>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</si>
  <si>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</si>
  <si>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</si>
  <si>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</si>
  <si>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</si>
  <si>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津幡町バス事業特別会計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</si>
  <si>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</si>
  <si>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</si>
  <si>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</si>
  <si>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</si>
  <si>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</si>
  <si>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</si>
  <si>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</si>
  <si>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</si>
  <si>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</si>
  <si>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</si>
  <si>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</si>
  <si>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</si>
  <si>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</si>
  <si>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津幡町国民健康保険特別会計</t>
    <phoneticPr fontId="5"/>
  </si>
  <si>
    <t>津幡町介護保険特別会計</t>
    <phoneticPr fontId="5"/>
  </si>
  <si>
    <t>津幡町後期高齢者医療特別会計</t>
    <phoneticPr fontId="5"/>
  </si>
  <si>
    <t>津幡町病院事業会計</t>
    <phoneticPr fontId="5"/>
  </si>
  <si>
    <t>法適用企業</t>
    <phoneticPr fontId="5"/>
  </si>
  <si>
    <t>津幡町水道事業会計</t>
    <phoneticPr fontId="5"/>
  </si>
  <si>
    <t>津幡町下水道事業会計</t>
    <phoneticPr fontId="5"/>
  </si>
  <si>
    <t>津幡町簡易水道事業会計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</si>
  <si>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</si>
  <si>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</si>
  <si>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</si>
  <si>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</si>
  <si>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</si>
  <si>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</si>
  <si>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</si>
  <si>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</si>
  <si>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</si>
  <si>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</si>
  <si>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</si>
  <si>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</si>
  <si>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</si>
  <si>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</si>
  <si>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</si>
  <si>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</si>
  <si>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</si>
  <si>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</si>
  <si>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</si>
  <si>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</si>
  <si>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</si>
  <si>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</si>
  <si>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</si>
  <si>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</si>
  <si>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</si>
  <si>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</si>
  <si>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</si>
  <si>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</si>
  <si>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</si>
  <si>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</si>
  <si>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</si>
  <si>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</si>
  <si>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</si>
  <si>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</si>
  <si>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</si>
  <si>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</si>
  <si>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</si>
  <si>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</si>
  <si>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</si>
  <si>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</si>
  <si>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</si>
  <si>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</si>
  <si>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</si>
  <si>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</si>
  <si>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</si>
  <si>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</si>
  <si>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</si>
  <si>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</si>
  <si>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</si>
  <si>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</si>
  <si>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</si>
  <si>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</si>
  <si>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</si>
  <si>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</si>
  <si>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</si>
  <si>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</si>
  <si>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</si>
  <si>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</si>
  <si>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</si>
  <si>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</si>
  <si>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</si>
  <si>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</si>
  <si>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</si>
  <si>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</si>
  <si>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</si>
  <si>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</si>
  <si>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</si>
  <si>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</si>
  <si>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</si>
  <si>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</si>
  <si>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</si>
  <si>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</si>
  <si>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</si>
  <si>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</si>
  <si>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</si>
  <si>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</si>
  <si>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</si>
  <si>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</si>
  <si>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</si>
  <si>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</si>
  <si>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</si>
  <si>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</si>
  <si>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</si>
  <si>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</si>
  <si>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</si>
  <si>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</si>
  <si>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</si>
  <si>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</si>
  <si>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</si>
  <si>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</si>
  <si>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</si>
  <si>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</si>
  <si>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</si>
  <si>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</si>
  <si>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</si>
  <si>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</si>
  <si>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</si>
  <si>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</si>
  <si>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</si>
  <si>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</si>
  <si>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</si>
  <si>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</si>
  <si>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</si>
  <si>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</si>
  <si>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</si>
  <si>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</si>
  <si>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</si>
  <si>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</si>
  <si>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</si>
  <si>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</si>
  <si>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</si>
  <si>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</si>
  <si>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</si>
  <si>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</si>
  <si>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</si>
  <si>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</si>
  <si>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</si>
  <si>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</si>
  <si>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</si>
  <si>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</si>
  <si>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</si>
  <si>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</si>
  <si>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</si>
  <si>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</si>
  <si>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</si>
  <si>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</si>
  <si>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</si>
  <si>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</si>
  <si>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</si>
  <si>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</si>
  <si>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</si>
  <si>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</si>
  <si>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</si>
  <si>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</si>
  <si>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</si>
  <si>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</si>
  <si>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津幡町病院事業会計</t>
  </si>
  <si>
    <t>津幡町水道事業会計</t>
  </si>
  <si>
    <t>一般会計</t>
  </si>
  <si>
    <t>津幡町介護保険特別会計</t>
  </si>
  <si>
    <t>津幡町国民健康保険特別会計</t>
  </si>
  <si>
    <t>津幡町簡易水道事業会計</t>
  </si>
  <si>
    <t>津幡町後期高齢者医療特別会計</t>
  </si>
  <si>
    <t>津幡町バス事業特別会計</t>
  </si>
  <si>
    <t>その他会計（赤字）</t>
  </si>
  <si>
    <t>その他会計（黒字）</t>
  </si>
  <si>
    <t>R02</t>
    <phoneticPr fontId="5"/>
  </si>
  <si>
    <t>R03</t>
    <phoneticPr fontId="5"/>
  </si>
  <si>
    <t>R04</t>
    <phoneticPr fontId="5"/>
  </si>
  <si>
    <t>R05</t>
    <phoneticPr fontId="5"/>
  </si>
  <si>
    <t>R06</t>
    <phoneticPr fontId="5"/>
  </si>
  <si>
    <t>－</t>
  </si>
  <si>
    <t>石川県町村議会議員公務災害補償組合</t>
    <rPh sb="0" eb="3">
      <t>イシカワケン</t>
    </rPh>
    <rPh sb="3" eb="5">
      <t>チョウソン</t>
    </rPh>
    <rPh sb="5" eb="7">
      <t>ギカイ</t>
    </rPh>
    <rPh sb="7" eb="9">
      <t>ギイン</t>
    </rPh>
    <rPh sb="9" eb="11">
      <t>コウム</t>
    </rPh>
    <rPh sb="11" eb="13">
      <t>サイガイ</t>
    </rPh>
    <rPh sb="13" eb="15">
      <t>ホショウ</t>
    </rPh>
    <rPh sb="15" eb="17">
      <t>クミアイ</t>
    </rPh>
    <phoneticPr fontId="1"/>
  </si>
  <si>
    <t>石川県市町村職員退職手当組合</t>
    <rPh sb="0" eb="3">
      <t>イシカワケン</t>
    </rPh>
    <rPh sb="3" eb="6">
      <t>シチョウソン</t>
    </rPh>
    <rPh sb="6" eb="8">
      <t>ショクイン</t>
    </rPh>
    <rPh sb="8" eb="10">
      <t>タイショク</t>
    </rPh>
    <rPh sb="10" eb="12">
      <t>テアテ</t>
    </rPh>
    <rPh sb="12" eb="14">
      <t>クミアイ</t>
    </rPh>
    <phoneticPr fontId="1"/>
  </si>
  <si>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</si>
  <si>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
  </si>
  <si>
    <t>河北郡市広域事務組合</t>
    <rPh sb="0" eb="3">
      <t>カホクグン</t>
    </rPh>
    <rPh sb="3" eb="4">
      <t>シ</t>
    </rPh>
    <rPh sb="4" eb="6">
      <t>コウイキ</t>
    </rPh>
    <rPh sb="6" eb="8">
      <t>ジム</t>
    </rPh>
    <rPh sb="8" eb="10">
      <t>クミアイ</t>
    </rPh>
    <phoneticPr fontId="1"/>
  </si>
  <si>
    <t>石川県市町村消防団員等公務災害補償等組合</t>
  </si>
  <si>
    <t>石川県市町村消防賞じゅつ金組合</t>
    <rPh sb="0" eb="3">
      <t>イシカワケン</t>
    </rPh>
    <rPh sb="3" eb="6">
      <t>シチョウソン</t>
    </rPh>
    <rPh sb="6" eb="8">
      <t>ショウボウ</t>
    </rPh>
    <rPh sb="8" eb="9">
      <t>ショウ</t>
    </rPh>
    <rPh sb="12" eb="13">
      <t>キン</t>
    </rPh>
    <rPh sb="13" eb="15">
      <t>クミアイ</t>
    </rPh>
    <phoneticPr fontId="1"/>
  </si>
  <si>
    <t>土地開発公社</t>
    <rPh sb="0" eb="4">
      <t>トチカイハツ</t>
    </rPh>
    <rPh sb="4" eb="6">
      <t>コウシャ</t>
    </rPh>
    <phoneticPr fontId="2"/>
  </si>
  <si>
    <t>公共施設管理公社</t>
    <rPh sb="0" eb="4">
      <t>コウキョウシセツ</t>
    </rPh>
    <rPh sb="4" eb="6">
      <t>カンリ</t>
    </rPh>
    <rPh sb="6" eb="8">
      <t>コウシャ</t>
    </rPh>
    <phoneticPr fontId="2"/>
  </si>
  <si>
    <t>令和６年能登半島地震復興基金</t>
    <phoneticPr fontId="5"/>
  </si>
  <si>
    <t>環境整備基金</t>
    <phoneticPr fontId="5"/>
  </si>
  <si>
    <t>体育施設管理運営基金</t>
    <phoneticPr fontId="5"/>
  </si>
  <si>
    <t>健康福祉基金</t>
    <phoneticPr fontId="5"/>
  </si>
  <si>
    <t>公共施設等整備基金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</si>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</sst>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C861-485D-A070-A7730D28CF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125487</c:v>
                </c:pt>
                <c:pt idx="1">
                  <c:v>72784</c:v>
                </c:pt>
                <c:pt idx="2">
                  <c:v>84406</c:v>
                </c:pt>
                <c:pt idx="3">
                  <c:v>52068</c:v>
                </c:pt>
                <c:pt idx="4">
                  <c:v>55174</c:v>
                </c:pt>
              </c:numCache>
            </c:numRef>
          </c:val>
          <c:smooth val="0"/>
          <c:extLst>
            <c:ext xmlns:c16="http://schemas.microsoft.com/office/drawing/2014/chart" uri="{C3380CC4-5D6E-409C-BE32-E72D297353CC}">
              <c16:uniqueId val="{00000001-C861-485D-A070-A7730D28CF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2.35</c:v>
                </c:pt>
                <c:pt idx="1">
                  <c:v>4.2</c:v>
                </c:pt>
                <c:pt idx="2">
                  <c:v>3.18</c:v>
                </c:pt>
                <c:pt idx="3">
                  <c:v>3.82</c:v>
                </c:pt>
                <c:pt idx="4">
                  <c:v>3.92</c:v>
                </c:pt>
              </c:numCache>
            </c:numRef>
          </c:val>
          <c:extLst>
            <c:ext xmlns:c16="http://schemas.microsoft.com/office/drawing/2014/chart" uri="{C3380CC4-5D6E-409C-BE32-E72D297353CC}">
              <c16:uniqueId val="{00000000-F6DD-458B-A8FF-65FDA37C1D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11.99</c:v>
                </c:pt>
                <c:pt idx="1">
                  <c:v>19.27</c:v>
                </c:pt>
                <c:pt idx="2">
                  <c:v>24.07</c:v>
                </c:pt>
                <c:pt idx="3">
                  <c:v>24.36</c:v>
                </c:pt>
                <c:pt idx="4">
                  <c:v>25.32</c:v>
                </c:pt>
              </c:numCache>
            </c:numRef>
          </c:val>
          <c:extLst>
            <c:ext xmlns:c16="http://schemas.microsoft.com/office/drawing/2014/chart" uri="{C3380CC4-5D6E-409C-BE32-E72D297353CC}">
              <c16:uniqueId val="{00000001-F6DD-458B-A8FF-65FDA37C1D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8.48</c:v>
                </c:pt>
                <c:pt idx="2">
                  <c:v>0.79</c:v>
                </c:pt>
                <c:pt idx="3">
                  <c:v>-0.54</c:v>
                </c:pt>
                <c:pt idx="4">
                  <c:v>0.16</c:v>
                </c:pt>
              </c:numCache>
            </c:numRef>
          </c:val>
          <c:smooth val="0"/>
          <c:extLst>
            <c:ext xmlns:c16="http://schemas.microsoft.com/office/drawing/2014/chart" uri="{C3380CC4-5D6E-409C-BE32-E72D297353CC}">
              <c16:uniqueId val="{00000002-F6DD-458B-A8FF-65FDA37C1D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0-7F49-4699-A9A9-3987F4DD29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49-4699-A9A9-3987F4DD29E7}"/>
            </c:ext>
          </c:extLst>
        </c:ser>
        <c:ser>
          <c:idx val="2"/>
          <c:order val="2"/>
          <c:tx>
            <c:strRef>
              <c:f>データシート!$A$29</c:f>
              <c:strCache>
                <c:ptCount val="1"/>
                <c:pt idx="0">
                  <c:v>津幡町バス事業特別会計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0.05</c:v>
                </c:pt>
                <c:pt idx="8">
                  <c:v>#N/A</c:v>
                </c:pt>
                <c:pt idx="9">
                  <c:v>0.11</c:v>
                </c:pt>
              </c:numCache>
            </c:numRef>
          </c:val>
          <c:extLst>
            <c:ext xmlns:c16="http://schemas.microsoft.com/office/drawing/2014/chart" uri="{C3380CC4-5D6E-409C-BE32-E72D297353CC}">
              <c16:uniqueId val="{00000002-7F49-4699-A9A9-3987F4DD29E7}"/>
            </c:ext>
          </c:extLst>
        </c:ser>
        <c:ser>
          <c:idx val="3"/>
          <c:order val="3"/>
          <c:tx>
            <c:strRef>
              <c:f>データシート!$A$30</c:f>
              <c:strCache>
                <c:ptCount val="1"/>
                <c:pt idx="0">
                  <c:v>津幡町後期高齢者医療特別会計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0.06</c:v>
                </c:pt>
                <c:pt idx="4">
                  <c:v>#N/A</c:v>
                </c:pt>
                <c:pt idx="5">
                  <c:v>0.08</c:v>
                </c:pt>
                <c:pt idx="6">
                  <c:v>#N/A</c:v>
                </c:pt>
                <c:pt idx="7">
                  <c:v>0.09</c:v>
                </c:pt>
                <c:pt idx="8">
                  <c:v>#N/A</c:v>
                </c:pt>
                <c:pt idx="9">
                  <c:v>0.12</c:v>
                </c:pt>
              </c:numCache>
            </c:numRef>
          </c:val>
          <c:extLst>
            <c:ext xmlns:c16="http://schemas.microsoft.com/office/drawing/2014/chart" uri="{C3380CC4-5D6E-409C-BE32-E72D297353CC}">
              <c16:uniqueId val="{00000003-7F49-4699-A9A9-3987F4DD29E7}"/>
            </c:ext>
          </c:extLst>
        </c:ser>
        <c:ser>
          <c:idx val="4"/>
          <c:order val="4"/>
          <c:tx>
            <c:strRef>
              <c:f>データシート!$A$31</c:f>
              <c:strCache>
                <c:ptCount val="1"/>
                <c:pt idx="0">
                  <c:v>津幡町簡易水道事業会計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0.31</c:v>
                </c:pt>
                <c:pt idx="6">
                  <c:v>#N/A</c:v>
                </c:pt>
                <c:pt idx="7">
                  <c:v>0.31</c:v>
                </c:pt>
                <c:pt idx="8">
                  <c:v>#N/A</c:v>
                </c:pt>
                <c:pt idx="9">
                  <c:v>0.31</c:v>
                </c:pt>
              </c:numCache>
            </c:numRef>
          </c:val>
          <c:extLst>
            <c:ext xmlns:c16="http://schemas.microsoft.com/office/drawing/2014/chart" uri="{C3380CC4-5D6E-409C-BE32-E72D297353CC}">
              <c16:uniqueId val="{00000004-7F49-4699-A9A9-3987F4DD29E7}"/>
            </c:ext>
          </c:extLst>
        </c:ser>
        <c:ser>
          <c:idx val="5"/>
          <c:order val="5"/>
          <c:tx>
            <c:strRef>
              <c:f>データシート!$A$32</c:f>
              <c:strCache>
                <c:ptCount val="1"/>
                <c:pt idx="0">
                  <c:v>津幡町国民健康保険特別会計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0.44</c:v>
                </c:pt>
                <c:pt idx="4">
                  <c:v>#N/A</c:v>
                </c:pt>
                <c:pt idx="5">
                  <c:v>0.46</c:v>
                </c:pt>
                <c:pt idx="6">
                  <c:v>#N/A</c:v>
                </c:pt>
                <c:pt idx="7">
                  <c:v>0.3</c:v>
                </c:pt>
                <c:pt idx="8">
                  <c:v>#N/A</c:v>
                </c:pt>
                <c:pt idx="9">
                  <c:v>0.38</c:v>
                </c:pt>
              </c:numCache>
            </c:numRef>
          </c:val>
          <c:extLst>
            <c:ext xmlns:c16="http://schemas.microsoft.com/office/drawing/2014/chart" uri="{C3380CC4-5D6E-409C-BE32-E72D297353CC}">
              <c16:uniqueId val="{00000005-7F49-4699-A9A9-3987F4DD29E7}"/>
            </c:ext>
          </c:extLst>
        </c:ser>
        <c:ser>
          <c:idx val="6"/>
          <c:order val="6"/>
          <c:tx>
            <c:strRef>
              <c:f>データシート!$A$33</c:f>
              <c:strCache>
                <c:ptCount val="1"/>
                <c:pt idx="0">
                  <c:v>津幡町介護保険特別会計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0.54</c:v>
                </c:pt>
                <c:pt idx="4">
                  <c:v>#N/A</c:v>
                </c:pt>
                <c:pt idx="5">
                  <c:v>0.68</c:v>
                </c:pt>
                <c:pt idx="6">
                  <c:v>#N/A</c:v>
                </c:pt>
                <c:pt idx="7">
                  <c:v>0.41</c:v>
                </c:pt>
                <c:pt idx="8">
                  <c:v>#N/A</c:v>
                </c:pt>
                <c:pt idx="9">
                  <c:v>0.45</c:v>
                </c:pt>
              </c:numCache>
            </c:numRef>
          </c:val>
          <c:extLst>
            <c:ext xmlns:c16="http://schemas.microsoft.com/office/drawing/2014/chart" uri="{C3380CC4-5D6E-409C-BE32-E72D297353CC}">
              <c16:uniqueId val="{00000006-7F49-4699-A9A9-3987F4DD29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4.16</c:v>
                </c:pt>
                <c:pt idx="4">
                  <c:v>#N/A</c:v>
                </c:pt>
                <c:pt idx="5">
                  <c:v>3.14</c:v>
                </c:pt>
                <c:pt idx="6">
                  <c:v>#N/A</c:v>
                </c:pt>
                <c:pt idx="7">
                  <c:v>3.76</c:v>
                </c:pt>
                <c:pt idx="8">
                  <c:v>#N/A</c:v>
                </c:pt>
                <c:pt idx="9">
                  <c:v>3.79</c:v>
                </c:pt>
              </c:numCache>
            </c:numRef>
          </c:val>
          <c:extLst>
            <c:ext xmlns:c16="http://schemas.microsoft.com/office/drawing/2014/chart" uri="{C3380CC4-5D6E-409C-BE32-E72D297353CC}">
              <c16:uniqueId val="{00000007-7F49-4699-A9A9-3987F4DD29E7}"/>
            </c:ext>
          </c:extLst>
        </c:ser>
        <c:ser>
          <c:idx val="8"/>
          <c:order val="8"/>
          <c:tx>
            <c:strRef>
              <c:f>データシート!$A$35</c:f>
              <c:strCache>
                <c:ptCount val="1"/>
                <c:pt idx="0">
                  <c:v>津幡町水道事業会計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11.64</c:v>
                </c:pt>
                <c:pt idx="4">
                  <c:v>#N/A</c:v>
                </c:pt>
                <c:pt idx="5">
                  <c:v>11.72</c:v>
                </c:pt>
                <c:pt idx="6">
                  <c:v>#N/A</c:v>
                </c:pt>
                <c:pt idx="7">
                  <c:v>10.77</c:v>
                </c:pt>
                <c:pt idx="8">
                  <c:v>#N/A</c:v>
                </c:pt>
                <c:pt idx="9">
                  <c:v>9.9600000000000009</c:v>
                </c:pt>
              </c:numCache>
            </c:numRef>
          </c:val>
          <c:extLst>
            <c:ext xmlns:c16="http://schemas.microsoft.com/office/drawing/2014/chart" uri="{C3380CC4-5D6E-409C-BE32-E72D297353CC}">
              <c16:uniqueId val="{00000008-7F49-4699-A9A9-3987F4DD29E7}"/>
            </c:ext>
          </c:extLst>
        </c:ser>
        <c:ser>
          <c:idx val="9"/>
          <c:order val="9"/>
          <c:tx>
            <c:strRef>
              <c:f>データシート!$A$36</c:f>
              <c:strCache>
                <c:ptCount val="1"/>
                <c:pt idx="0">
                  <c:v>津幡町病院事業会計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3.52</c:v>
                </c:pt>
                <c:pt idx="2">
                  <c:v>#N/A</c:v>
                </c:pt>
                <c:pt idx="3">
                  <c:v>6.75</c:v>
                </c:pt>
                <c:pt idx="4">
                  <c:v>#N/A</c:v>
                </c:pt>
                <c:pt idx="5">
                  <c:v>10.16</c:v>
                </c:pt>
                <c:pt idx="6">
                  <c:v>#N/A</c:v>
                </c:pt>
                <c:pt idx="7">
                  <c:v>13.35</c:v>
                </c:pt>
                <c:pt idx="8">
                  <c:v>#N/A</c:v>
                </c:pt>
                <c:pt idx="9">
                  <c:v>12.85</c:v>
                </c:pt>
              </c:numCache>
            </c:numRef>
          </c:val>
          <c:extLst>
            <c:ext xmlns:c16="http://schemas.microsoft.com/office/drawing/2014/chart" uri="{C3380CC4-5D6E-409C-BE32-E72D297353CC}">
              <c16:uniqueId val="{00000009-7F49-4699-A9A9-3987F4DD29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1811</c:v>
                </c:pt>
                <c:pt idx="5">
                  <c:v>1847</c:v>
                </c:pt>
                <c:pt idx="8">
                  <c:v>1553</c:v>
                </c:pt>
                <c:pt idx="11">
                  <c:v>1543</c:v>
                </c:pt>
                <c:pt idx="14">
                  <c:v>1557</c:v>
                </c:pt>
              </c:numCache>
            </c:numRef>
          </c:val>
          <c:extLst>
            <c:ext xmlns:c16="http://schemas.microsoft.com/office/drawing/2014/chart" uri="{C3380CC4-5D6E-409C-BE32-E72D297353CC}">
              <c16:uniqueId val="{00000000-1FF1-4BC7-A700-8B34B93BF9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F1-4BC7-A700-8B34B93BF9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F1-4BC7-A700-8B34B93BF9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20</c:v>
                </c:pt>
                <c:pt idx="6">
                  <c:v>21</c:v>
                </c:pt>
                <c:pt idx="9">
                  <c:v>25</c:v>
                </c:pt>
                <c:pt idx="12">
                  <c:v>32</c:v>
                </c:pt>
              </c:numCache>
            </c:numRef>
          </c:val>
          <c:extLst>
            <c:ext xmlns:c16="http://schemas.microsoft.com/office/drawing/2014/chart" uri="{C3380CC4-5D6E-409C-BE32-E72D297353CC}">
              <c16:uniqueId val="{00000003-1FF1-4BC7-A700-8B34B93BF9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674</c:v>
                </c:pt>
                <c:pt idx="3">
                  <c:v>667</c:v>
                </c:pt>
                <c:pt idx="6">
                  <c:v>595</c:v>
                </c:pt>
                <c:pt idx="9">
                  <c:v>604</c:v>
                </c:pt>
                <c:pt idx="12">
                  <c:v>566</c:v>
                </c:pt>
              </c:numCache>
            </c:numRef>
          </c:val>
          <c:extLst>
            <c:ext xmlns:c16="http://schemas.microsoft.com/office/drawing/2014/chart" uri="{C3380CC4-5D6E-409C-BE32-E72D297353CC}">
              <c16:uniqueId val="{00000004-1FF1-4BC7-A700-8B34B93BF9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F1-4BC7-A700-8B34B93BF9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F1-4BC7-A700-8B34B93BF9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1567</c:v>
                </c:pt>
                <c:pt idx="3">
                  <c:v>1701</c:v>
                </c:pt>
                <c:pt idx="6">
                  <c:v>1536</c:v>
                </c:pt>
                <c:pt idx="9">
                  <c:v>1468</c:v>
                </c:pt>
                <c:pt idx="12">
                  <c:v>1503</c:v>
                </c:pt>
              </c:numCache>
            </c:numRef>
          </c:val>
          <c:extLst>
            <c:ext xmlns:c16="http://schemas.microsoft.com/office/drawing/2014/chart" uri="{C3380CC4-5D6E-409C-BE32-E72D297353CC}">
              <c16:uniqueId val="{00000007-1FF1-4BC7-A700-8B34B93BF9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491</c:v>
                </c:pt>
                <c:pt idx="2">
                  <c:v>#N/A</c:v>
                </c:pt>
                <c:pt idx="3">
                  <c:v>#N/A</c:v>
                </c:pt>
                <c:pt idx="4">
                  <c:v>541</c:v>
                </c:pt>
                <c:pt idx="5">
                  <c:v>#N/A</c:v>
                </c:pt>
                <c:pt idx="6">
                  <c:v>#N/A</c:v>
                </c:pt>
                <c:pt idx="7">
                  <c:v>599</c:v>
                </c:pt>
                <c:pt idx="8">
                  <c:v>#N/A</c:v>
                </c:pt>
                <c:pt idx="9">
                  <c:v>#N/A</c:v>
                </c:pt>
                <c:pt idx="10">
                  <c:v>554</c:v>
                </c:pt>
                <c:pt idx="11">
                  <c:v>#N/A</c:v>
                </c:pt>
                <c:pt idx="12">
                  <c:v>#N/A</c:v>
                </c:pt>
                <c:pt idx="13">
                  <c:v>544</c:v>
                </c:pt>
                <c:pt idx="14">
                  <c:v>#N/A</c:v>
                </c:pt>
              </c:numCache>
            </c:numRef>
          </c:val>
          <c:smooth val="0"/>
          <c:extLst>
            <c:ext xmlns:c16="http://schemas.microsoft.com/office/drawing/2014/chart" uri="{C3380CC4-5D6E-409C-BE32-E72D297353CC}">
              <c16:uniqueId val="{00000008-1FF1-4BC7-A700-8B34B93BF9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16744</c:v>
                </c:pt>
                <c:pt idx="5">
                  <c:v>17265</c:v>
                </c:pt>
                <c:pt idx="8">
                  <c:v>17085</c:v>
                </c:pt>
                <c:pt idx="11">
                  <c:v>16861</c:v>
                </c:pt>
                <c:pt idx="14">
                  <c:v>16509</c:v>
                </c:pt>
              </c:numCache>
            </c:numRef>
          </c:val>
          <c:extLst>
            <c:ext xmlns:c16="http://schemas.microsoft.com/office/drawing/2014/chart" uri="{C3380CC4-5D6E-409C-BE32-E72D297353CC}">
              <c16:uniqueId val="{00000000-1E78-40B9-BB37-2A6536D4F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2043</c:v>
                </c:pt>
                <c:pt idx="5">
                  <c:v>2104</c:v>
                </c:pt>
                <c:pt idx="8">
                  <c:v>2098</c:v>
                </c:pt>
                <c:pt idx="11">
                  <c:v>2077</c:v>
                </c:pt>
                <c:pt idx="14">
                  <c:v>2388</c:v>
                </c:pt>
              </c:numCache>
            </c:numRef>
          </c:val>
          <c:extLst>
            <c:ext xmlns:c16="http://schemas.microsoft.com/office/drawing/2014/chart" uri="{C3380CC4-5D6E-409C-BE32-E72D297353CC}">
              <c16:uniqueId val="{00000001-1E78-40B9-BB37-2A6536D4F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2021</c:v>
                </c:pt>
                <c:pt idx="5">
                  <c:v>2943</c:v>
                </c:pt>
                <c:pt idx="8">
                  <c:v>3291</c:v>
                </c:pt>
                <c:pt idx="11">
                  <c:v>3366</c:v>
                </c:pt>
                <c:pt idx="14">
                  <c:v>3596</c:v>
                </c:pt>
              </c:numCache>
            </c:numRef>
          </c:val>
          <c:extLst>
            <c:ext xmlns:c16="http://schemas.microsoft.com/office/drawing/2014/chart" uri="{C3380CC4-5D6E-409C-BE32-E72D297353CC}">
              <c16:uniqueId val="{00000002-1E78-40B9-BB37-2A6536D4F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78-40B9-BB37-2A6536D4F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78-40B9-BB37-2A6536D4F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213</c:v>
                </c:pt>
                <c:pt idx="3">
                  <c:v>210</c:v>
                </c:pt>
                <c:pt idx="6">
                  <c:v>177</c:v>
                </c:pt>
                <c:pt idx="9">
                  <c:v>137</c:v>
                </c:pt>
                <c:pt idx="12">
                  <c:v>118</c:v>
                </c:pt>
              </c:numCache>
            </c:numRef>
          </c:val>
          <c:extLst>
            <c:ext xmlns:c16="http://schemas.microsoft.com/office/drawing/2014/chart" uri="{C3380CC4-5D6E-409C-BE32-E72D297353CC}">
              <c16:uniqueId val="{00000005-1E78-40B9-BB37-2A6536D4F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1548</c:v>
                </c:pt>
                <c:pt idx="3">
                  <c:v>1509</c:v>
                </c:pt>
                <c:pt idx="6">
                  <c:v>1441</c:v>
                </c:pt>
                <c:pt idx="9">
                  <c:v>1425</c:v>
                </c:pt>
                <c:pt idx="12">
                  <c:v>1340</c:v>
                </c:pt>
              </c:numCache>
            </c:numRef>
          </c:val>
          <c:extLst>
            <c:ext xmlns:c16="http://schemas.microsoft.com/office/drawing/2014/chart" uri="{C3380CC4-5D6E-409C-BE32-E72D297353CC}">
              <c16:uniqueId val="{00000006-1E78-40B9-BB37-2A6536D4F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c:v>
                </c:pt>
                <c:pt idx="3">
                  <c:v>758</c:v>
                </c:pt>
                <c:pt idx="6">
                  <c:v>1738</c:v>
                </c:pt>
                <c:pt idx="9">
                  <c:v>1785</c:v>
                </c:pt>
                <c:pt idx="12">
                  <c:v>1762</c:v>
                </c:pt>
              </c:numCache>
            </c:numRef>
          </c:val>
          <c:extLst>
            <c:ext xmlns:c16="http://schemas.microsoft.com/office/drawing/2014/chart" uri="{C3380CC4-5D6E-409C-BE32-E72D297353CC}">
              <c16:uniqueId val="{00000007-1E78-40B9-BB37-2A6536D4F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8151</c:v>
                </c:pt>
                <c:pt idx="3">
                  <c:v>7763</c:v>
                </c:pt>
                <c:pt idx="6">
                  <c:v>7482</c:v>
                </c:pt>
                <c:pt idx="9">
                  <c:v>7293</c:v>
                </c:pt>
                <c:pt idx="12">
                  <c:v>7228</c:v>
                </c:pt>
              </c:numCache>
            </c:numRef>
          </c:val>
          <c:extLst>
            <c:ext xmlns:c16="http://schemas.microsoft.com/office/drawing/2014/chart" uri="{C3380CC4-5D6E-409C-BE32-E72D297353CC}">
              <c16:uniqueId val="{00000008-1E78-40B9-BB37-2A6536D4F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21</c:v>
                </c:pt>
                <c:pt idx="12">
                  <c:v>22</c:v>
                </c:pt>
              </c:numCache>
            </c:numRef>
          </c:val>
          <c:extLst>
            <c:ext xmlns:c16="http://schemas.microsoft.com/office/drawing/2014/chart" uri="{C3380CC4-5D6E-409C-BE32-E72D297353CC}">
              <c16:uniqueId val="{00000009-1E78-40B9-BB37-2A6536D4F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16022</c:v>
                </c:pt>
                <c:pt idx="3">
                  <c:v>16741</c:v>
                </c:pt>
                <c:pt idx="6">
                  <c:v>17097</c:v>
                </c:pt>
                <c:pt idx="9">
                  <c:v>17491</c:v>
                </c:pt>
                <c:pt idx="12">
                  <c:v>18029</c:v>
                </c:pt>
              </c:numCache>
            </c:numRef>
          </c:val>
          <c:extLst>
            <c:ext xmlns:c16="http://schemas.microsoft.com/office/drawing/2014/chart" uri="{C3380CC4-5D6E-409C-BE32-E72D297353CC}">
              <c16:uniqueId val="{0000000A-1E78-40B9-BB37-2A6536D4F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5373</c:v>
                </c:pt>
                <c:pt idx="2">
                  <c:v>#N/A</c:v>
                </c:pt>
                <c:pt idx="3">
                  <c:v>#N/A</c:v>
                </c:pt>
                <c:pt idx="4">
                  <c:v>4670</c:v>
                </c:pt>
                <c:pt idx="5">
                  <c:v>#N/A</c:v>
                </c:pt>
                <c:pt idx="6">
                  <c:v>#N/A</c:v>
                </c:pt>
                <c:pt idx="7">
                  <c:v>5460</c:v>
                </c:pt>
                <c:pt idx="8">
                  <c:v>#N/A</c:v>
                </c:pt>
                <c:pt idx="9">
                  <c:v>#N/A</c:v>
                </c:pt>
                <c:pt idx="10">
                  <c:v>5847</c:v>
                </c:pt>
                <c:pt idx="11">
                  <c:v>#N/A</c:v>
                </c:pt>
                <c:pt idx="12">
                  <c:v>#N/A</c:v>
                </c:pt>
                <c:pt idx="13">
                  <c:v>6007</c:v>
                </c:pt>
                <c:pt idx="14">
                  <c:v>#N/A</c:v>
                </c:pt>
              </c:numCache>
            </c:numRef>
          </c:val>
          <c:smooth val="0"/>
          <c:extLst>
            <c:ext xmlns:c16="http://schemas.microsoft.com/office/drawing/2014/chart" uri="{C3380CC4-5D6E-409C-BE32-E72D297353CC}">
              <c16:uniqueId val="{0000000B-1E78-40B9-BB37-2A6536D4F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2123</c:v>
                </c:pt>
                <c:pt idx="1">
                  <c:v>2166</c:v>
                </c:pt>
                <c:pt idx="2">
                  <c:v>2339</c:v>
                </c:pt>
              </c:numCache>
            </c:numRef>
          </c:val>
          <c:extLst>
            <c:ext xmlns:c16="http://schemas.microsoft.com/office/drawing/2014/chart" uri="{C3380CC4-5D6E-409C-BE32-E72D297353CC}">
              <c16:uniqueId val="{00000000-B353-4229-912A-2D2BBA7F97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181</c:v>
                </c:pt>
                <c:pt idx="2">
                  <c:v>208</c:v>
                </c:pt>
              </c:numCache>
            </c:numRef>
          </c:val>
          <c:extLst>
            <c:ext xmlns:c16="http://schemas.microsoft.com/office/drawing/2014/chart" uri="{C3380CC4-5D6E-409C-BE32-E72D297353CC}">
              <c16:uniqueId val="{00000001-B353-4229-912A-2D2BBA7F97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192</c:v>
                </c:pt>
                <c:pt idx="1">
                  <c:v>211</c:v>
                </c:pt>
                <c:pt idx="2">
                  <c:v>337</c:v>
                </c:pt>
              </c:numCache>
            </c:numRef>
          </c:val>
          <c:extLst>
            <c:ext xmlns:c16="http://schemas.microsoft.com/office/drawing/2014/chart" uri="{C3380CC4-5D6E-409C-BE32-E72D297353CC}">
              <c16:uniqueId val="{00000002-B353-4229-912A-2D2BBA7F97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年度は、元利償還金が増となったものの、公営企業債の元利償還に対する繰入金の減が大きく、実質公債費比率の分子は減少した。</a:t>
          </a:r>
        </a:p>
        <a:p>
          <a:r>
            <a:rPr kumimoji="1" lang="ja-JP" altLang="en-US" sz="1400">
              <a:solidFill>
                <a:schemeClr val="tx1"/>
              </a:solidFill>
              <a:latin typeface="ＭＳ ゴシック" pitchFamily="49" charset="-128"/>
              <a:ea typeface="ＭＳ ゴシック" pitchFamily="49" charset="-128"/>
            </a:rPr>
            <a:t>　今後については、津幡駅東口整備事業をはじめとした大型事業や災害復旧事業に係る地方債の償還開始に伴い、元利償還金はさらに増加していく見込みである。普通会計については計画的な地方債発行をするとともに、公営企業会計や一部事務組合についてもより一層の経費削減や適正な料金設定の見直し等を行い、健全な経営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今年度の一般会計等に係る地方債の現在高は、災害復旧事業や総合体育館改修事業に係る地方債発行により増となった。また、公営企業債等繰入見込額は減少しているものの、それに伴う基準財政需要額算入見込額が更に減少しているため、将来負担比率の分子では増となっている。充当可能財源等については、財政調整基金、能登半島地震復興基金の積立により充当可能基金は増加したたものの、基準財政需要額算入見込額は減少しており、将来負担比率の分子は増加となった。</a:t>
          </a:r>
        </a:p>
        <a:p>
          <a:r>
            <a:rPr kumimoji="1" lang="ja-JP" altLang="en-US" sz="1400">
              <a:solidFill>
                <a:schemeClr val="tx1"/>
              </a:solidFill>
              <a:latin typeface="ＭＳ ゴシック" pitchFamily="49" charset="-128"/>
              <a:ea typeface="ＭＳ ゴシック" pitchFamily="49" charset="-128"/>
            </a:rPr>
            <a:t>　今後も、一般会計等においては地方債発行を伴う大型事業や災害復旧事業が控え、一時的に将来負担額の増加が予想されるが、過度な増加とならないよう計画的な地方債発行を行っていく必要がある。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石川県津幡町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は５００百万円取り崩したが、前年度決算剰余分として１８０百万円の積み立てたほか、その他運用益や一般財源等で４９３百万円を積み立てたことで取崩額を超える積立金額となり、財政調整基金残高は増加となった。また、事業充当額の減によりその他特目基金についても増加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他団体比で少ない状況にある。突発的な支出に備えるため、税基盤の強化や歳出の削減に努め、今後も残高の増加に努める。その他特定目的基金については、それぞれの基金の趣旨に則り、計画的に積立て及び取崩しを行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令和６年能登半島地震復興基金：令和６年能登半島地震からの復旧及び創造的復興に要する経費の財源に充てる。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環境整備基金：地域福祉向上や定住の促進をはじめとした町の環境整備を行う。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公共施設等整備基金：公共施設等の整備、改修及び維持補修を行う。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体育施設管理運営基金：体育施設の管理運営を行う。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健康福祉基金：健康及び福祉事業の推進及び円滑な運営に要する経費の財源に充てる。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基本的に運用益、寄附金、環境整備協力費等を積立て（増要因）、それぞれの目的に応じて事業充当（減要因）しており、令和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年度は寄附金の増により残高は増加した。そのほか、能登半島地震復興基金（枠配分）を基金に積み立てたため、さらに残高は増加した。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それぞれの基金の趣旨に則り、計画的に積立て及び取崩しを行っていく。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は５００百万円取り崩したが、前年度決算剰余分として１８０百万円の積み立てたほか、その他運用益や一般財源等で４９３百万円を積み立てたことで取り崩し額を超える積立金額となり、残高は増加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他団体比で少ない状況にある。突発的な支出に備えるため、税基盤の強化や歳出の削減に努め、今後も残高の増加に努める。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令和６年度は令和６年度及び令和７年度における臨時財政対策債の元利償還金の一部を償還するために追加交付された、普通交付税の臨時財政対策債償還基金費分を積み立てたため増加となった。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積み立てた普通交付税の臨時財政対策債償還基金費分について、令和７年度以降の元金償還に合わせて取崩を行う予定である。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年度は、前年度から変わらず</a:t>
          </a:r>
          <a:r>
            <a:rPr kumimoji="1" lang="en-US" altLang="ja-JP" sz="1300">
              <a:solidFill>
                <a:schemeClr val="tx1"/>
              </a:solidFill>
              <a:latin typeface="ＭＳ Ｐゴシック" panose="020B0600070205080204" pitchFamily="50" charset="-128"/>
              <a:ea typeface="ＭＳ Ｐゴシック" panose="020B0600070205080204" pitchFamily="50" charset="-128"/>
            </a:rPr>
            <a:t>0.55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を下回る数値となった。類似団体平均を下回る理由としては、大型事業所が少ない等の要因で類似団体よりも税収が少なく基準財政収入額が相対的に小さくなることがあげられる。また、津幡町の面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広い</a:t>
          </a:r>
          <a:r>
            <a:rPr kumimoji="1" lang="en-US" altLang="ja-JP" sz="1300">
              <a:solidFill>
                <a:schemeClr val="tx1"/>
              </a:solidFill>
              <a:latin typeface="ＭＳ Ｐゴシック" panose="020B0600070205080204" pitchFamily="50" charset="-128"/>
              <a:ea typeface="ＭＳ Ｐゴシック" panose="020B0600070205080204" pitchFamily="50" charset="-128"/>
            </a:rPr>
            <a:t>110.59</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㎢であり、行政需要が相対的に大きくなるため、基準財政需要額が大きくなる要因となっている。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津幡町の基準財政収入額は増加傾向にあるが、近年は物価高等による基準財政需要額の伸びもあり、概ね横ばいの推移となっている。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89.3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％となった。主な要因としては、給与改定や会計年度任用職員の勤勉手当支給開始等に伴い人件費で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％増加したことや、私立認定こども園に係る給付費負担金等の増により扶助費で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％増加したことなどがあげられる。一方で、減となった主なものは、下水道事業会計への基準内繰出の減等により補助費等、元利償還金の減により公債費が減となった。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今後も、著しく比率が悪化しないように更なる事務事業の整理・合理化や、歳入面における税の徴収強化等を図っていく必要がある。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122872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17,142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149,880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すべての費目で増となっており、特に人件費と物件費の増が大きな影響を与えている。主な増要因は経常経費分析表に記載のとおりである。近年の物価高等により削減が難しくなっているが、予算編成時における物件費の徹底した抑制や、執行における消耗品の一括管理や備品・公用車の共有化、シルバー人材センターへの業務委託などによる経費の削減のほか、施設の統合や民営化などの検討を行いながら引き続き人件費・物件費等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140342</xdr:rowOff>
    </xdr:from>
    <xdr:to>
      <xdr:col>23</xdr:col>
      <xdr:colOff>133350</xdr:colOff>
      <xdr:row>83</xdr:row>
      <xdr:rowOff>72301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99242"/>
          <a:ext cx="838200" cy="1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140342</xdr:rowOff>
    </xdr:from>
    <xdr:to>
      <xdr:col>19</xdr:col>
      <xdr:colOff>133350</xdr:colOff>
      <xdr:row>82</xdr:row>
      <xdr:rowOff>141965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99242"/>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95442</xdr:rowOff>
    </xdr:from>
    <xdr:to>
      <xdr:col>15</xdr:col>
      <xdr:colOff>82550</xdr:colOff>
      <xdr:row>82</xdr:row>
      <xdr:rowOff>141965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54342"/>
          <a:ext cx="889000" cy="4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85899</xdr:rowOff>
    </xdr:from>
    <xdr:to>
      <xdr:col>11</xdr:col>
      <xdr:colOff>31750</xdr:colOff>
      <xdr:row>82</xdr:row>
      <xdr:rowOff>95442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4799"/>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21501</xdr:rowOff>
    </xdr:from>
    <xdr:to>
      <xdr:col>23</xdr:col>
      <xdr:colOff>184150</xdr:colOff>
      <xdr:row>83</xdr:row>
      <xdr:rowOff>123101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165028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2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89542</xdr:rowOff>
    </xdr:from>
    <xdr:to>
      <xdr:col>19</xdr:col>
      <xdr:colOff>184150</xdr:colOff>
      <xdr:row>83</xdr:row>
      <xdr:rowOff>19692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29869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91165</xdr:rowOff>
    </xdr:from>
    <xdr:to>
      <xdr:col>15</xdr:col>
      <xdr:colOff>133350</xdr:colOff>
      <xdr:row>83</xdr:row>
      <xdr:rowOff>21315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31492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44642</xdr:rowOff>
    </xdr:from>
    <xdr:to>
      <xdr:col>11</xdr:col>
      <xdr:colOff>82550</xdr:colOff>
      <xdr:row>82</xdr:row>
      <xdr:rowOff>146242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156419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35099</xdr:rowOff>
    </xdr:from>
    <xdr:to>
      <xdr:col>7</xdr:col>
      <xdr:colOff>31750</xdr:colOff>
      <xdr:row>82</xdr:row>
      <xdr:rowOff>136699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146876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ポイント、全国町村平均を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ポイント下回っており、全国的な水準に及んでいないといえる。今後においても引き続き、国の人事院勧告や他自治体の取り組みを参考にしながら、一層の給与適正化に努める。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12700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1224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133350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4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568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中山間地の面積が広く、地形的な要因により小学校や保育園の施設数が多く、類似団体平均値を上回っている。今後も施設の統廃合や民営化を進めるとともに、地方創生や地方分権等による業務量の増加が見込まれることから、総合的に判断し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64417</xdr:rowOff>
    </xdr:from>
    <xdr:to>
      <xdr:col>81</xdr:col>
      <xdr:colOff>44450</xdr:colOff>
      <xdr:row>61</xdr:row>
      <xdr:rowOff>69779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2867"/>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64417</xdr:rowOff>
    </xdr:from>
    <xdr:to>
      <xdr:col>77</xdr:col>
      <xdr:colOff>44450</xdr:colOff>
      <xdr:row>61</xdr:row>
      <xdr:rowOff>73801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52286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73801</xdr:rowOff>
    </xdr:from>
    <xdr:to>
      <xdr:col>72</xdr:col>
      <xdr:colOff>203200</xdr:colOff>
      <xdr:row>61</xdr:row>
      <xdr:rowOff>85866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5322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85866</xdr:rowOff>
    </xdr:from>
    <xdr:to>
      <xdr:col>68</xdr:col>
      <xdr:colOff>152400</xdr:colOff>
      <xdr:row>61</xdr:row>
      <xdr:rowOff>87206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54431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18979</xdr:rowOff>
    </xdr:from>
    <xdr:to>
      <xdr:col>81</xdr:col>
      <xdr:colOff>95250</xdr:colOff>
      <xdr:row>61</xdr:row>
      <xdr:rowOff>120579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162506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13617</xdr:rowOff>
    </xdr:from>
    <xdr:to>
      <xdr:col>77</xdr:col>
      <xdr:colOff>95250</xdr:colOff>
      <xdr:row>61</xdr:row>
      <xdr:rowOff>115217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99994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5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23001</xdr:rowOff>
    </xdr:from>
    <xdr:to>
      <xdr:col>73</xdr:col>
      <xdr:colOff>44450</xdr:colOff>
      <xdr:row>61</xdr:row>
      <xdr:rowOff>124601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109378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6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35066</xdr:rowOff>
    </xdr:from>
    <xdr:to>
      <xdr:col>68</xdr:col>
      <xdr:colOff>203200</xdr:colOff>
      <xdr:row>61</xdr:row>
      <xdr:rowOff>136666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121443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7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122783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数値の状況や推移、今後の課題ともに「将来負担の状況」と同様の状況にあるため、同様に比率の改善に努めていく。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6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値を大きく上回る数値となっているのは、国の経済・景気対策に沿った道路や下水道の整備など公共事業の実施や、地形的要因により類似団体より多く整備された教育施設の維持修繕のため発行した地方債により、公債費に係る将来負担が大きくなっていることが要因であ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年度は比率が低下したが、今後も地方債発行を伴う大型事業や災害復旧事業が控え、一時的に指標の悪化が予想されるため、より一層の事業実施の適正化を図り、健全な財政運営に努める。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24402</xdr:rowOff>
    </xdr:from>
    <xdr:to>
      <xdr:col>81</xdr:col>
      <xdr:colOff>44450</xdr:colOff>
      <xdr:row>21</xdr:row>
      <xdr:rowOff>50256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624852"/>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147592</xdr:rowOff>
    </xdr:from>
    <xdr:to>
      <xdr:col>77</xdr:col>
      <xdr:colOff>44450</xdr:colOff>
      <xdr:row>21</xdr:row>
      <xdr:rowOff>50256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576592"/>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119108</xdr:rowOff>
    </xdr:from>
    <xdr:to>
      <xdr:col>72</xdr:col>
      <xdr:colOff>203200</xdr:colOff>
      <xdr:row>20</xdr:row>
      <xdr:rowOff>147592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376658"/>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119108</xdr:rowOff>
    </xdr:from>
    <xdr:to>
      <xdr:col>68</xdr:col>
      <xdr:colOff>152400</xdr:colOff>
      <xdr:row>21</xdr:row>
      <xdr:rowOff>15784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376658"/>
          <a:ext cx="889000" cy="23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145052</xdr:rowOff>
    </xdr:from>
    <xdr:to>
      <xdr:col>81</xdr:col>
      <xdr:colOff>95250</xdr:colOff>
      <xdr:row>21</xdr:row>
      <xdr:rowOff>75202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5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117129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54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170906</xdr:rowOff>
    </xdr:from>
    <xdr:to>
      <xdr:col>77</xdr:col>
      <xdr:colOff>95250</xdr:colOff>
      <xdr:row>21</xdr:row>
      <xdr:rowOff>101056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5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85833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68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96792</xdr:rowOff>
    </xdr:from>
    <xdr:to>
      <xdr:col>73</xdr:col>
      <xdr:colOff>44450</xdr:colOff>
      <xdr:row>21</xdr:row>
      <xdr:rowOff>26942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11719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1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68308</xdr:rowOff>
    </xdr:from>
    <xdr:to>
      <xdr:col>68</xdr:col>
      <xdr:colOff>203200</xdr:colOff>
      <xdr:row>19</xdr:row>
      <xdr:rowOff>169908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154685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1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136434</xdr:rowOff>
    </xdr:from>
    <xdr:to>
      <xdr:col>64</xdr:col>
      <xdr:colOff>152400</xdr:colOff>
      <xdr:row>21</xdr:row>
      <xdr:rowOff>66584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5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51361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65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0.7</a:t>
          </a:r>
          <a:r>
            <a:rPr kumimoji="1" lang="ja-JP" altLang="en-US" sz="12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200">
              <a:solidFill>
                <a:schemeClr val="tx1"/>
              </a:solidFill>
              <a:latin typeface="ＭＳ Ｐゴシック" panose="020B0600070205080204" pitchFamily="50" charset="-128"/>
              <a:ea typeface="ＭＳ Ｐゴシック" panose="020B0600070205080204" pitchFamily="50" charset="-128"/>
            </a:rPr>
            <a:t>25.3</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％となり、類似団体平均値を上回る数値となった。主な増要因としては、会計年度任用職員の勤勉手当支給開始や、給与改定に伴う一般職給料及び期末勤勉手当の増等があげられる。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当町の人口は横ばいで推移しており、住民ニーズの多様化により業務拡大傾向にあるため、これ以上の職員の削減は難しいのが現状である。今後も給与及び職員数の適正化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山間部に集落が点在するという地形的要因により、公立小学校の施設数が多いため、施設の維持管理費が大きくなるが、経費の削減に努め、類似団体平均値と比較して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％低い</a:t>
          </a:r>
          <a:r>
            <a:rPr kumimoji="1" lang="en-US" altLang="ja-JP" sz="1200">
              <a:solidFill>
                <a:schemeClr val="tx1"/>
              </a:solidFill>
              <a:latin typeface="ＭＳ Ｐゴシック" panose="020B0600070205080204" pitchFamily="50" charset="-128"/>
              <a:ea typeface="ＭＳ Ｐゴシック" panose="020B0600070205080204" pitchFamily="50" charset="-128"/>
            </a:rPr>
            <a:t>14.4</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％となっている。なお、令和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年度は、学童保育委託料や</a:t>
          </a:r>
          <a:r>
            <a:rPr kumimoji="1" lang="en-US" altLang="ja-JP" sz="1200">
              <a:solidFill>
                <a:schemeClr val="tx1"/>
              </a:solidFill>
              <a:latin typeface="ＭＳ Ｐゴシック" panose="020B0600070205080204" pitchFamily="50" charset="-128"/>
              <a:ea typeface="ＭＳ Ｐゴシック" panose="020B0600070205080204" pitchFamily="50" charset="-128"/>
            </a:rPr>
            <a:t>AI</a:t>
          </a:r>
          <a:r>
            <a:rPr kumimoji="1" lang="ja-JP" altLang="en-US" sz="1200">
              <a:solidFill>
                <a:schemeClr val="tx1"/>
              </a:solidFill>
              <a:latin typeface="ＭＳ Ｐゴシック" panose="020B0600070205080204" pitchFamily="50" charset="-128"/>
              <a:ea typeface="ＭＳ Ｐゴシック" panose="020B0600070205080204" pitchFamily="50" charset="-128"/>
            </a:rPr>
            <a:t>オンデマンドバス導入による運転業務委託料の増等により数値が上昇した。近年の物価高等により削減が難しくなっているが、今後も施設の統合や民営化などの検討を行いながら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7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33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値を上回る値となった。主な増要因としては、公定価格の増に伴う町内私立認定こども園の給付費負担金の増や障害者福祉サービス費の増等があげられる。今後も町単独扶助費の見直しも視野に入れ、適正な扶助費の執行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94996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59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156718</xdr:rowOff>
    </xdr:from>
    <xdr:to>
      <xdr:col>19</xdr:col>
      <xdr:colOff>187325</xdr:colOff>
      <xdr:row>56</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86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74422</xdr:rowOff>
    </xdr:from>
    <xdr:to>
      <xdr:col>15</xdr:col>
      <xdr:colOff>98425</xdr:colOff>
      <xdr:row>55</xdr:row>
      <xdr:rowOff>156718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04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74422</xdr:rowOff>
    </xdr:from>
    <xdr:to>
      <xdr:col>11</xdr:col>
      <xdr:colOff>9525</xdr:colOff>
      <xdr:row>55</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04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44196</xdr:rowOff>
    </xdr:from>
    <xdr:to>
      <xdr:col>24</xdr:col>
      <xdr:colOff>76200</xdr:colOff>
      <xdr:row>56</xdr:row>
      <xdr:rowOff>145796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105918</xdr:rowOff>
    </xdr:from>
    <xdr:to>
      <xdr:col>15</xdr:col>
      <xdr:colOff>149225</xdr:colOff>
      <xdr:row>56</xdr:row>
      <xdr:rowOff>36068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20845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23622</xdr:rowOff>
    </xdr:from>
    <xdr:to>
      <xdr:col>11</xdr:col>
      <xdr:colOff>60325</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類似団体よりも比率が低い理由として、国民健康保険特別会計に対する基準外繰出がないことなどがあげられる。令和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％となった。各特別会計については、今後も適正な料金設定等の検討を行い、普通会計の負担軽減を図っていく。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101600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76200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％低下の</a:t>
          </a:r>
          <a:r>
            <a:rPr kumimoji="1" lang="en-US" altLang="ja-JP" sz="1200">
              <a:solidFill>
                <a:schemeClr val="tx1"/>
              </a:solidFill>
              <a:latin typeface="ＭＳ Ｐゴシック" panose="020B0600070205080204" pitchFamily="50" charset="-128"/>
              <a:ea typeface="ＭＳ Ｐゴシック" panose="020B0600070205080204" pitchFamily="50" charset="-128"/>
            </a:rPr>
            <a:t>11.9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％となった。下水道事業に対する負担金・補助金が多額であることや、自治体病院を設置していることに伴う病院事業に対する負担金・補助金により類似団体平均値を上回る数値が続いていたが、令和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引き続き下回る数値となった。主な減要因としては、下水道事業に対する負担金・補助金の減があげられる。今後も、引き続き町単独補助金の見直しを検討していくことに加え、下水道事業の適切な料金設定を行うなど、補助費等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xdr:rowOff>
    </xdr:from>
    <xdr:to>
      <xdr:col>82</xdr:col>
      <xdr:colOff>107950</xdr:colOff>
      <xdr:row>36</xdr:row>
      <xdr:rowOff>66040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772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66040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382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4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125730</xdr:rowOff>
    </xdr:from>
    <xdr:to>
      <xdr:col>82</xdr:col>
      <xdr:colOff>158750</xdr:colOff>
      <xdr:row>36</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142257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102870</xdr:rowOff>
    </xdr:from>
    <xdr:to>
      <xdr:col>65</xdr:col>
      <xdr:colOff>53975</xdr:colOff>
      <xdr:row>38</xdr:row>
      <xdr:rowOff>33020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17797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類似団体平均値を大きく上回る</a:t>
          </a:r>
          <a:r>
            <a:rPr kumimoji="1" lang="en-US" altLang="ja-JP" sz="1200">
              <a:solidFill>
                <a:schemeClr val="tx1"/>
              </a:solidFill>
              <a:latin typeface="ＭＳ Ｐゴシック" panose="020B0600070205080204" pitchFamily="50" charset="-128"/>
              <a:ea typeface="ＭＳ Ｐゴシック" panose="020B0600070205080204" pitchFamily="50" charset="-128"/>
            </a:rPr>
            <a:t>15.9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ており、本町の経常収支比率の推移は公債費による影響が非常に大きいと言える。国の経済・景気対策に呼応した積極的な公共事業の実施に加え、地形的条件による公共施設数の多さや地盤の悪さに起因する高い工事単価等が町債残高の上昇につながっている。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年度以降、地方債の新規発行は厳しく抑制していたことで数値は改善傾向にあるが、近年の大型事業や、令和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月豪雨や能登半島地震等の災害復旧事業により増加が見込まれるため、これ以上の増加とならないよう努める。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133858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12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355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77</xdr:row>
      <xdr:rowOff>165863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537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537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年度は、それぞれの性質別で増減はあったものの、前年度比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73.4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％となった。類似団体平均値との比較では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5.2</a:t>
          </a:r>
          <a:r>
            <a:rPr kumimoji="1" lang="ja-JP" altLang="en-US" sz="1300">
              <a:solidFill>
                <a:schemeClr val="tx1"/>
              </a:solidFill>
              <a:latin typeface="ＭＳ Ｐゴシック" panose="020B0600070205080204" pitchFamily="50" charset="-128"/>
              <a:ea typeface="ＭＳ Ｐゴシック" panose="020B0600070205080204" pitchFamily="50" charset="-128"/>
            </a:rPr>
            <a:t>％下回っており、今後も各経費の適正な執行に努める。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75</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57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4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447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75</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44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24536</xdr:rowOff>
    </xdr:from>
    <xdr:to>
      <xdr:col>29</xdr:col>
      <xdr:colOff>127000</xdr:colOff>
      <xdr:row>19</xdr:row>
      <xdr:rowOff>85560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9711"/>
          <a:ext cx="647700" cy="6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85560</xdr:rowOff>
    </xdr:from>
    <xdr:to>
      <xdr:col>26</xdr:col>
      <xdr:colOff>50800</xdr:colOff>
      <xdr:row>19</xdr:row>
      <xdr:rowOff>103251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0735"/>
          <a:ext cx="698500" cy="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103251</xdr:rowOff>
    </xdr:from>
    <xdr:to>
      <xdr:col>22</xdr:col>
      <xdr:colOff>114300</xdr:colOff>
      <xdr:row>19</xdr:row>
      <xdr:rowOff>121704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8426"/>
          <a:ext cx="698500" cy="1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121704</xdr:rowOff>
    </xdr:from>
    <xdr:to>
      <xdr:col>18</xdr:col>
      <xdr:colOff>177800</xdr:colOff>
      <xdr:row>19</xdr:row>
      <xdr:rowOff>139217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6879"/>
          <a:ext cx="698500" cy="1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145186</xdr:rowOff>
    </xdr:from>
    <xdr:to>
      <xdr:col>29</xdr:col>
      <xdr:colOff>177800</xdr:colOff>
      <xdr:row>19</xdr:row>
      <xdr:rowOff>75336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117263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34760</xdr:rowOff>
    </xdr:from>
    <xdr:to>
      <xdr:col>26</xdr:col>
      <xdr:colOff>101600</xdr:colOff>
      <xdr:row>19</xdr:row>
      <xdr:rowOff>136360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121137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52451</xdr:rowOff>
    </xdr:from>
    <xdr:to>
      <xdr:col>22</xdr:col>
      <xdr:colOff>165100</xdr:colOff>
      <xdr:row>19</xdr:row>
      <xdr:rowOff>154051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7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138828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70904</xdr:rowOff>
    </xdr:from>
    <xdr:to>
      <xdr:col>19</xdr:col>
      <xdr:colOff>38100</xdr:colOff>
      <xdr:row>20</xdr:row>
      <xdr:rowOff>1054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157281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88417</xdr:rowOff>
    </xdr:from>
    <xdr:to>
      <xdr:col>15</xdr:col>
      <xdr:colOff>101600</xdr:colOff>
      <xdr:row>20</xdr:row>
      <xdr:rowOff>18567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3344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75199</xdr:rowOff>
    </xdr:from>
    <xdr:to>
      <xdr:col>29</xdr:col>
      <xdr:colOff>127000</xdr:colOff>
      <xdr:row>35</xdr:row>
      <xdr:rowOff>80891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85549"/>
          <a:ext cx="647700" cy="5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47447</xdr:rowOff>
    </xdr:from>
    <xdr:to>
      <xdr:col>26</xdr:col>
      <xdr:colOff>50800</xdr:colOff>
      <xdr:row>35</xdr:row>
      <xdr:rowOff>75199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7797"/>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47447</xdr:rowOff>
    </xdr:from>
    <xdr:to>
      <xdr:col>22</xdr:col>
      <xdr:colOff>114300</xdr:colOff>
      <xdr:row>35</xdr:row>
      <xdr:rowOff>83749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7797"/>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83749</xdr:rowOff>
    </xdr:from>
    <xdr:to>
      <xdr:col>18</xdr:col>
      <xdr:colOff>177800</xdr:colOff>
      <xdr:row>35</xdr:row>
      <xdr:rowOff>114587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94099"/>
          <a:ext cx="698500" cy="30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30091</xdr:rowOff>
    </xdr:from>
    <xdr:to>
      <xdr:col>29</xdr:col>
      <xdr:colOff>177800</xdr:colOff>
      <xdr:row>35</xdr:row>
      <xdr:rowOff>131691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24399</xdr:rowOff>
    </xdr:from>
    <xdr:to>
      <xdr:col>26</xdr:col>
      <xdr:colOff>101600</xdr:colOff>
      <xdr:row>35</xdr:row>
      <xdr:rowOff>125999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110776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339547</xdr:rowOff>
    </xdr:from>
    <xdr:to>
      <xdr:col>22</xdr:col>
      <xdr:colOff>165100</xdr:colOff>
      <xdr:row>35</xdr:row>
      <xdr:rowOff>98247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108424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32949</xdr:rowOff>
    </xdr:from>
    <xdr:to>
      <xdr:col>19</xdr:col>
      <xdr:colOff>38100</xdr:colOff>
      <xdr:row>35</xdr:row>
      <xdr:rowOff>134549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4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144726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1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63787</xdr:rowOff>
    </xdr:from>
    <xdr:to>
      <xdr:col>15</xdr:col>
      <xdr:colOff>101600</xdr:colOff>
      <xdr:row>35</xdr:row>
      <xdr:rowOff>165387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7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175564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23065</xdr:rowOff>
    </xdr:from>
    <xdr:to>
      <xdr:col>24</xdr:col>
      <xdr:colOff>63500</xdr:colOff>
      <xdr:row>36</xdr:row>
      <xdr:rowOff>113297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5265"/>
          <a:ext cx="8382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113297</xdr:rowOff>
    </xdr:from>
    <xdr:to>
      <xdr:col>19</xdr:col>
      <xdr:colOff>177800</xdr:colOff>
      <xdr:row>36</xdr:row>
      <xdr:rowOff>134344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5497"/>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134344</xdr:rowOff>
    </xdr:from>
    <xdr:to>
      <xdr:col>15</xdr:col>
      <xdr:colOff>50800</xdr:colOff>
      <xdr:row>36</xdr:row>
      <xdr:rowOff>164471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6544"/>
          <a:ext cx="8890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164471</xdr:rowOff>
    </xdr:from>
    <xdr:to>
      <xdr:col>10</xdr:col>
      <xdr:colOff>114300</xdr:colOff>
      <xdr:row>37</xdr:row>
      <xdr:rowOff>12468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6671"/>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143715</xdr:rowOff>
    </xdr:from>
    <xdr:to>
      <xdr:col>24</xdr:col>
      <xdr:colOff>114300</xdr:colOff>
      <xdr:row>36</xdr:row>
      <xdr:rowOff>73865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166592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62497</xdr:rowOff>
    </xdr:from>
    <xdr:to>
      <xdr:col>20</xdr:col>
      <xdr:colOff>38100</xdr:colOff>
      <xdr:row>36</xdr:row>
      <xdr:rowOff>164097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83544</xdr:rowOff>
    </xdr:from>
    <xdr:to>
      <xdr:col>15</xdr:col>
      <xdr:colOff>101600</xdr:colOff>
      <xdr:row>37</xdr:row>
      <xdr:rowOff>13694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30221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113671</xdr:rowOff>
    </xdr:from>
    <xdr:to>
      <xdr:col>10</xdr:col>
      <xdr:colOff>165100</xdr:colOff>
      <xdr:row>37</xdr:row>
      <xdr:rowOff>43821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60348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133118</xdr:rowOff>
    </xdr:from>
    <xdr:to>
      <xdr:col>6</xdr:col>
      <xdr:colOff>38100</xdr:colOff>
      <xdr:row>37</xdr:row>
      <xdr:rowOff>63268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79795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135951</xdr:rowOff>
    </xdr:from>
    <xdr:to>
      <xdr:col>24</xdr:col>
      <xdr:colOff>63500</xdr:colOff>
      <xdr:row>58</xdr:row>
      <xdr:rowOff>59919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8601"/>
          <a:ext cx="838200" cy="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59919</xdr:rowOff>
    </xdr:from>
    <xdr:to>
      <xdr:col>19</xdr:col>
      <xdr:colOff>177800</xdr:colOff>
      <xdr:row>58</xdr:row>
      <xdr:rowOff>62762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4019"/>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62762</xdr:rowOff>
    </xdr:from>
    <xdr:to>
      <xdr:col>15</xdr:col>
      <xdr:colOff>50800</xdr:colOff>
      <xdr:row>58</xdr:row>
      <xdr:rowOff>115231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6862"/>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115231</xdr:rowOff>
    </xdr:from>
    <xdr:to>
      <xdr:col>10</xdr:col>
      <xdr:colOff>114300</xdr:colOff>
      <xdr:row>58</xdr:row>
      <xdr:rowOff>130364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331"/>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85151</xdr:rowOff>
    </xdr:from>
    <xdr:to>
      <xdr:col>24</xdr:col>
      <xdr:colOff>114300</xdr:colOff>
      <xdr:row>58</xdr:row>
      <xdr:rowOff>15301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9119</xdr:rowOff>
    </xdr:from>
    <xdr:to>
      <xdr:col>20</xdr:col>
      <xdr:colOff>38100</xdr:colOff>
      <xdr:row>58</xdr:row>
      <xdr:rowOff>110719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101846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11962</xdr:rowOff>
    </xdr:from>
    <xdr:to>
      <xdr:col>15</xdr:col>
      <xdr:colOff>101600</xdr:colOff>
      <xdr:row>58</xdr:row>
      <xdr:rowOff>113562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64431</xdr:rowOff>
    </xdr:from>
    <xdr:to>
      <xdr:col>10</xdr:col>
      <xdr:colOff>165100</xdr:colOff>
      <xdr:row>58</xdr:row>
      <xdr:rowOff>166031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157158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79564</xdr:rowOff>
    </xdr:from>
    <xdr:to>
      <xdr:col>6</xdr:col>
      <xdr:colOff>38100</xdr:colOff>
      <xdr:row>59</xdr:row>
      <xdr:rowOff>9714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112542</xdr:rowOff>
    </xdr:from>
    <xdr:to>
      <xdr:col>24</xdr:col>
      <xdr:colOff>63500</xdr:colOff>
      <xdr:row>77</xdr:row>
      <xdr:rowOff>41311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42742"/>
          <a:ext cx="8382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106462</xdr:rowOff>
    </xdr:from>
    <xdr:to>
      <xdr:col>19</xdr:col>
      <xdr:colOff>177800</xdr:colOff>
      <xdr:row>77</xdr:row>
      <xdr:rowOff>41311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36662"/>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106462</xdr:rowOff>
    </xdr:from>
    <xdr:to>
      <xdr:col>15</xdr:col>
      <xdr:colOff>50800</xdr:colOff>
      <xdr:row>76</xdr:row>
      <xdr:rowOff>119262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36662"/>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42179</xdr:rowOff>
    </xdr:from>
    <xdr:to>
      <xdr:col>10</xdr:col>
      <xdr:colOff>114300</xdr:colOff>
      <xdr:row>76</xdr:row>
      <xdr:rowOff>119262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72379"/>
          <a:ext cx="889000" cy="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61742</xdr:rowOff>
    </xdr:from>
    <xdr:to>
      <xdr:col>24</xdr:col>
      <xdr:colOff>114300</xdr:colOff>
      <xdr:row>76</xdr:row>
      <xdr:rowOff>163342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84619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4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161961</xdr:rowOff>
    </xdr:from>
    <xdr:to>
      <xdr:col>20</xdr:col>
      <xdr:colOff>38100</xdr:colOff>
      <xdr:row>77</xdr:row>
      <xdr:rowOff>92111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108638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6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55662</xdr:rowOff>
    </xdr:from>
    <xdr:to>
      <xdr:col>15</xdr:col>
      <xdr:colOff>101600</xdr:colOff>
      <xdr:row>76</xdr:row>
      <xdr:rowOff>157262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2339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68462</xdr:rowOff>
    </xdr:from>
    <xdr:to>
      <xdr:col>10</xdr:col>
      <xdr:colOff>165100</xdr:colOff>
      <xdr:row>76</xdr:row>
      <xdr:rowOff>170062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7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162829</xdr:rowOff>
    </xdr:from>
    <xdr:to>
      <xdr:col>6</xdr:col>
      <xdr:colOff>38100</xdr:colOff>
      <xdr:row>76</xdr:row>
      <xdr:rowOff>92979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109507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9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17323</xdr:rowOff>
    </xdr:from>
    <xdr:to>
      <xdr:col>24</xdr:col>
      <xdr:colOff>63500</xdr:colOff>
      <xdr:row>97</xdr:row>
      <xdr:rowOff>152078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47973"/>
          <a:ext cx="838200" cy="1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152078</xdr:rowOff>
    </xdr:from>
    <xdr:to>
      <xdr:col>19</xdr:col>
      <xdr:colOff>177800</xdr:colOff>
      <xdr:row>98</xdr:row>
      <xdr:rowOff>72513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82728"/>
          <a:ext cx="889000" cy="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88711</xdr:rowOff>
    </xdr:from>
    <xdr:to>
      <xdr:col>15</xdr:col>
      <xdr:colOff>50800</xdr:colOff>
      <xdr:row>98</xdr:row>
      <xdr:rowOff>72513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19361"/>
          <a:ext cx="889000" cy="15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88711</xdr:rowOff>
    </xdr:from>
    <xdr:to>
      <xdr:col>10</xdr:col>
      <xdr:colOff>114300</xdr:colOff>
      <xdr:row>98</xdr:row>
      <xdr:rowOff>170224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9361"/>
          <a:ext cx="889000" cy="25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137973</xdr:rowOff>
    </xdr:from>
    <xdr:to>
      <xdr:col>24</xdr:col>
      <xdr:colOff>114300</xdr:colOff>
      <xdr:row>97</xdr:row>
      <xdr:rowOff>68123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116400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101278</xdr:rowOff>
    </xdr:from>
    <xdr:to>
      <xdr:col>20</xdr:col>
      <xdr:colOff>38100</xdr:colOff>
      <xdr:row>98</xdr:row>
      <xdr:rowOff>31428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21713</xdr:rowOff>
    </xdr:from>
    <xdr:to>
      <xdr:col>15</xdr:col>
      <xdr:colOff>101600</xdr:colOff>
      <xdr:row>98</xdr:row>
      <xdr:rowOff>123313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114440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37911</xdr:rowOff>
    </xdr:from>
    <xdr:to>
      <xdr:col>10</xdr:col>
      <xdr:colOff>165100</xdr:colOff>
      <xdr:row>97</xdr:row>
      <xdr:rowOff>139511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130638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119424</xdr:rowOff>
    </xdr:from>
    <xdr:to>
      <xdr:col>6</xdr:col>
      <xdr:colOff>38100</xdr:colOff>
      <xdr:row>99</xdr:row>
      <xdr:rowOff>49574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40701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137708</xdr:rowOff>
    </xdr:from>
    <xdr:to>
      <xdr:col>55</xdr:col>
      <xdr:colOff>0</xdr:colOff>
      <xdr:row>37</xdr:row>
      <xdr:rowOff>139254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1358"/>
          <a:ext cx="8382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102199</xdr:rowOff>
    </xdr:from>
    <xdr:to>
      <xdr:col>50</xdr:col>
      <xdr:colOff>114300</xdr:colOff>
      <xdr:row>37</xdr:row>
      <xdr:rowOff>139254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45849"/>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102199</xdr:rowOff>
    </xdr:from>
    <xdr:to>
      <xdr:col>45</xdr:col>
      <xdr:colOff>177800</xdr:colOff>
      <xdr:row>37</xdr:row>
      <xdr:rowOff>157868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45849"/>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10356</xdr:rowOff>
    </xdr:from>
    <xdr:to>
      <xdr:col>41</xdr:col>
      <xdr:colOff>50800</xdr:colOff>
      <xdr:row>37</xdr:row>
      <xdr:rowOff>157868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5306"/>
          <a:ext cx="889000" cy="11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86908</xdr:rowOff>
    </xdr:from>
    <xdr:to>
      <xdr:col>55</xdr:col>
      <xdr:colOff>50800</xdr:colOff>
      <xdr:row>38</xdr:row>
      <xdr:rowOff>17058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65335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0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88454</xdr:rowOff>
    </xdr:from>
    <xdr:to>
      <xdr:col>50</xdr:col>
      <xdr:colOff>165100</xdr:colOff>
      <xdr:row>38</xdr:row>
      <xdr:rowOff>18604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51399</xdr:rowOff>
    </xdr:from>
    <xdr:to>
      <xdr:col>46</xdr:col>
      <xdr:colOff>38100</xdr:colOff>
      <xdr:row>37</xdr:row>
      <xdr:rowOff>152999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169526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107068</xdr:rowOff>
    </xdr:from>
    <xdr:to>
      <xdr:col>41</xdr:col>
      <xdr:colOff>101600</xdr:colOff>
      <xdr:row>38</xdr:row>
      <xdr:rowOff>37218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53745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2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131006</xdr:rowOff>
    </xdr:from>
    <xdr:to>
      <xdr:col>36</xdr:col>
      <xdr:colOff>165100</xdr:colOff>
      <xdr:row>31</xdr:row>
      <xdr:rowOff>61156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77683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4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52980</xdr:rowOff>
    </xdr:from>
    <xdr:to>
      <xdr:col>55</xdr:col>
      <xdr:colOff>0</xdr:colOff>
      <xdr:row>56</xdr:row>
      <xdr:rowOff>70731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4180"/>
          <a:ext cx="8382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57369</xdr:rowOff>
    </xdr:from>
    <xdr:to>
      <xdr:col>50</xdr:col>
      <xdr:colOff>114300</xdr:colOff>
      <xdr:row>56</xdr:row>
      <xdr:rowOff>70731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87119"/>
          <a:ext cx="8890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57369</xdr:rowOff>
    </xdr:from>
    <xdr:to>
      <xdr:col>45</xdr:col>
      <xdr:colOff>177800</xdr:colOff>
      <xdr:row>55</xdr:row>
      <xdr:rowOff>123789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87119"/>
          <a:ext cx="889000" cy="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165491</xdr:rowOff>
    </xdr:from>
    <xdr:to>
      <xdr:col>41</xdr:col>
      <xdr:colOff>50800</xdr:colOff>
      <xdr:row>55</xdr:row>
      <xdr:rowOff>123789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52341"/>
          <a:ext cx="889000" cy="30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2180</xdr:rowOff>
    </xdr:from>
    <xdr:to>
      <xdr:col>55</xdr:col>
      <xdr:colOff>50800</xdr:colOff>
      <xdr:row>56</xdr:row>
      <xdr:rowOff>103780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25057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19931</xdr:rowOff>
    </xdr:from>
    <xdr:to>
      <xdr:col>50</xdr:col>
      <xdr:colOff>165100</xdr:colOff>
      <xdr:row>56</xdr:row>
      <xdr:rowOff>121531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138058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6569</xdr:rowOff>
    </xdr:from>
    <xdr:to>
      <xdr:col>46</xdr:col>
      <xdr:colOff>38100</xdr:colOff>
      <xdr:row>55</xdr:row>
      <xdr:rowOff>108169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124696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72989</xdr:rowOff>
    </xdr:from>
    <xdr:to>
      <xdr:col>41</xdr:col>
      <xdr:colOff>101600</xdr:colOff>
      <xdr:row>56</xdr:row>
      <xdr:rowOff>3139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19666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2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114691</xdr:rowOff>
    </xdr:from>
    <xdr:to>
      <xdr:col>36</xdr:col>
      <xdr:colOff>165100</xdr:colOff>
      <xdr:row>54</xdr:row>
      <xdr:rowOff>44841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61368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7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86664</xdr:rowOff>
    </xdr:from>
    <xdr:to>
      <xdr:col>55</xdr:col>
      <xdr:colOff>0</xdr:colOff>
      <xdr:row>77</xdr:row>
      <xdr:rowOff>159341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88314"/>
          <a:ext cx="838200" cy="7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14884</xdr:rowOff>
    </xdr:from>
    <xdr:to>
      <xdr:col>50</xdr:col>
      <xdr:colOff>114300</xdr:colOff>
      <xdr:row>77</xdr:row>
      <xdr:rowOff>159341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530734"/>
          <a:ext cx="889000" cy="8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14884</xdr:rowOff>
    </xdr:from>
    <xdr:to>
      <xdr:col>45</xdr:col>
      <xdr:colOff>177800</xdr:colOff>
      <xdr:row>75</xdr:row>
      <xdr:rowOff>21971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30734"/>
          <a:ext cx="889000" cy="3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21971</xdr:rowOff>
    </xdr:from>
    <xdr:to>
      <xdr:col>41</xdr:col>
      <xdr:colOff>50800</xdr:colOff>
      <xdr:row>77</xdr:row>
      <xdr:rowOff>54260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80721"/>
          <a:ext cx="889000" cy="3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35864</xdr:rowOff>
    </xdr:from>
    <xdr:to>
      <xdr:col>55</xdr:col>
      <xdr:colOff>50800</xdr:colOff>
      <xdr:row>77</xdr:row>
      <xdr:rowOff>137464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58741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108541</xdr:rowOff>
    </xdr:from>
    <xdr:to>
      <xdr:col>50</xdr:col>
      <xdr:colOff>165100</xdr:colOff>
      <xdr:row>78</xdr:row>
      <xdr:rowOff>38691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55218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135534</xdr:rowOff>
    </xdr:from>
    <xdr:to>
      <xdr:col>46</xdr:col>
      <xdr:colOff>38100</xdr:colOff>
      <xdr:row>73</xdr:row>
      <xdr:rowOff>65684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82211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2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142621</xdr:rowOff>
    </xdr:from>
    <xdr:to>
      <xdr:col>41</xdr:col>
      <xdr:colOff>101600</xdr:colOff>
      <xdr:row>75</xdr:row>
      <xdr:rowOff>72771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89298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3460</xdr:rowOff>
    </xdr:from>
    <xdr:to>
      <xdr:col>36</xdr:col>
      <xdr:colOff>165100</xdr:colOff>
      <xdr:row>77</xdr:row>
      <xdr:rowOff>105060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121587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143974</xdr:rowOff>
    </xdr:from>
    <xdr:to>
      <xdr:col>55</xdr:col>
      <xdr:colOff>0</xdr:colOff>
      <xdr:row>97</xdr:row>
      <xdr:rowOff>148828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74624"/>
          <a:ext cx="8382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148828</xdr:rowOff>
    </xdr:from>
    <xdr:to>
      <xdr:col>50</xdr:col>
      <xdr:colOff>114300</xdr:colOff>
      <xdr:row>98</xdr:row>
      <xdr:rowOff>37790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9478"/>
          <a:ext cx="889000" cy="6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166340</xdr:rowOff>
    </xdr:from>
    <xdr:to>
      <xdr:col>45</xdr:col>
      <xdr:colOff>177800</xdr:colOff>
      <xdr:row>98</xdr:row>
      <xdr:rowOff>37790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6990"/>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41447</xdr:rowOff>
    </xdr:from>
    <xdr:to>
      <xdr:col>41</xdr:col>
      <xdr:colOff>50800</xdr:colOff>
      <xdr:row>97</xdr:row>
      <xdr:rowOff>166340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29197"/>
          <a:ext cx="889000" cy="4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93174</xdr:rowOff>
    </xdr:from>
    <xdr:to>
      <xdr:col>55</xdr:col>
      <xdr:colOff>50800</xdr:colOff>
      <xdr:row>98</xdr:row>
      <xdr:rowOff>23324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71601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98028</xdr:rowOff>
    </xdr:from>
    <xdr:to>
      <xdr:col>50</xdr:col>
      <xdr:colOff>165100</xdr:colOff>
      <xdr:row>98</xdr:row>
      <xdr:rowOff>28178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44705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158440</xdr:rowOff>
    </xdr:from>
    <xdr:to>
      <xdr:col>46</xdr:col>
      <xdr:colOff>38100</xdr:colOff>
      <xdr:row>98</xdr:row>
      <xdr:rowOff>88590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115540</xdr:rowOff>
    </xdr:from>
    <xdr:to>
      <xdr:col>41</xdr:col>
      <xdr:colOff>101600</xdr:colOff>
      <xdr:row>98</xdr:row>
      <xdr:rowOff>45690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62217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162097</xdr:rowOff>
    </xdr:from>
    <xdr:to>
      <xdr:col>36</xdr:col>
      <xdr:colOff>165100</xdr:colOff>
      <xdr:row>95</xdr:row>
      <xdr:rowOff>92247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108774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13558</xdr:rowOff>
    </xdr:from>
    <xdr:to>
      <xdr:col>85</xdr:col>
      <xdr:colOff>127000</xdr:colOff>
      <xdr:row>34</xdr:row>
      <xdr:rowOff>47506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499958"/>
          <a:ext cx="838200" cy="3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47506</xdr:rowOff>
    </xdr:from>
    <xdr:to>
      <xdr:col>81</xdr:col>
      <xdr:colOff>50800</xdr:colOff>
      <xdr:row>38</xdr:row>
      <xdr:rowOff>106210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876806"/>
          <a:ext cx="889000" cy="7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106210</xdr:rowOff>
    </xdr:from>
    <xdr:to>
      <xdr:col>76</xdr:col>
      <xdr:colOff>114300</xdr:colOff>
      <xdr:row>38</xdr:row>
      <xdr:rowOff>126167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21310"/>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115812</xdr:rowOff>
    </xdr:from>
    <xdr:to>
      <xdr:col>71</xdr:col>
      <xdr:colOff>177800</xdr:colOff>
      <xdr:row>38</xdr:row>
      <xdr:rowOff>126167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30912"/>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134208</xdr:rowOff>
    </xdr:from>
    <xdr:to>
      <xdr:col>85</xdr:col>
      <xdr:colOff>177800</xdr:colOff>
      <xdr:row>32</xdr:row>
      <xdr:rowOff>64358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44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87235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40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168156</xdr:rowOff>
    </xdr:from>
    <xdr:to>
      <xdr:col>81</xdr:col>
      <xdr:colOff>101600</xdr:colOff>
      <xdr:row>34</xdr:row>
      <xdr:rowOff>98306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8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114833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6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55410</xdr:rowOff>
    </xdr:from>
    <xdr:to>
      <xdr:col>76</xdr:col>
      <xdr:colOff>165100</xdr:colOff>
      <xdr:row>38</xdr:row>
      <xdr:rowOff>157010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148137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6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75367</xdr:rowOff>
    </xdr:from>
    <xdr:to>
      <xdr:col>72</xdr:col>
      <xdr:colOff>38100</xdr:colOff>
      <xdr:row>39</xdr:row>
      <xdr:rowOff>5517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168094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8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65012</xdr:rowOff>
    </xdr:from>
    <xdr:to>
      <xdr:col>67</xdr:col>
      <xdr:colOff>101600</xdr:colOff>
      <xdr:row>38</xdr:row>
      <xdr:rowOff>166612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157739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7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49657</xdr:rowOff>
    </xdr:from>
    <xdr:to>
      <xdr:col>85</xdr:col>
      <xdr:colOff>127000</xdr:colOff>
      <xdr:row>76</xdr:row>
      <xdr:rowOff>61113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79857"/>
          <a:ext cx="8382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38646</xdr:rowOff>
    </xdr:from>
    <xdr:to>
      <xdr:col>81</xdr:col>
      <xdr:colOff>50800</xdr:colOff>
      <xdr:row>76</xdr:row>
      <xdr:rowOff>61113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68846"/>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155308</xdr:rowOff>
    </xdr:from>
    <xdr:to>
      <xdr:col>76</xdr:col>
      <xdr:colOff>114300</xdr:colOff>
      <xdr:row>76</xdr:row>
      <xdr:rowOff>38646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1405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155308</xdr:rowOff>
    </xdr:from>
    <xdr:to>
      <xdr:col>71</xdr:col>
      <xdr:colOff>177800</xdr:colOff>
      <xdr:row>76</xdr:row>
      <xdr:rowOff>28778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1405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170307</xdr:rowOff>
    </xdr:from>
    <xdr:to>
      <xdr:col>85</xdr:col>
      <xdr:colOff>177800</xdr:colOff>
      <xdr:row>76</xdr:row>
      <xdr:rowOff>100457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21734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10313</xdr:rowOff>
    </xdr:from>
    <xdr:to>
      <xdr:col>81</xdr:col>
      <xdr:colOff>101600</xdr:colOff>
      <xdr:row>76</xdr:row>
      <xdr:rowOff>111913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128440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159296</xdr:rowOff>
    </xdr:from>
    <xdr:to>
      <xdr:col>76</xdr:col>
      <xdr:colOff>165100</xdr:colOff>
      <xdr:row>76</xdr:row>
      <xdr:rowOff>89446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105973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104508</xdr:rowOff>
    </xdr:from>
    <xdr:to>
      <xdr:col>72</xdr:col>
      <xdr:colOff>38100</xdr:colOff>
      <xdr:row>76</xdr:row>
      <xdr:rowOff>34658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51185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149428</xdr:rowOff>
    </xdr:from>
    <xdr:to>
      <xdr:col>67</xdr:col>
      <xdr:colOff>101600</xdr:colOff>
      <xdr:row>76</xdr:row>
      <xdr:rowOff>79578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96105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47904</xdr:rowOff>
    </xdr:from>
    <xdr:to>
      <xdr:col>85</xdr:col>
      <xdr:colOff>127000</xdr:colOff>
      <xdr:row>98</xdr:row>
      <xdr:rowOff>78358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0004"/>
          <a:ext cx="8382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78358</xdr:rowOff>
    </xdr:from>
    <xdr:to>
      <xdr:col>81</xdr:col>
      <xdr:colOff>50800</xdr:colOff>
      <xdr:row>98</xdr:row>
      <xdr:rowOff>85494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80458"/>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34644</xdr:rowOff>
    </xdr:from>
    <xdr:to>
      <xdr:col>76</xdr:col>
      <xdr:colOff>114300</xdr:colOff>
      <xdr:row>98</xdr:row>
      <xdr:rowOff>85494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6744"/>
          <a:ext cx="889000" cy="5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34644</xdr:rowOff>
    </xdr:from>
    <xdr:to>
      <xdr:col>71</xdr:col>
      <xdr:colOff>177800</xdr:colOff>
      <xdr:row>98</xdr:row>
      <xdr:rowOff>92704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6744"/>
          <a:ext cx="889000" cy="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168554</xdr:rowOff>
    </xdr:from>
    <xdr:to>
      <xdr:col>85</xdr:col>
      <xdr:colOff>177800</xdr:colOff>
      <xdr:row>98</xdr:row>
      <xdr:rowOff>98704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27558</xdr:rowOff>
    </xdr:from>
    <xdr:to>
      <xdr:col>81</xdr:col>
      <xdr:colOff>101600</xdr:colOff>
      <xdr:row>98</xdr:row>
      <xdr:rowOff>129158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120285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34694</xdr:rowOff>
    </xdr:from>
    <xdr:to>
      <xdr:col>76</xdr:col>
      <xdr:colOff>165100</xdr:colOff>
      <xdr:row>98</xdr:row>
      <xdr:rowOff>136294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127421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155294</xdr:rowOff>
    </xdr:from>
    <xdr:to>
      <xdr:col>72</xdr:col>
      <xdr:colOff>38100</xdr:colOff>
      <xdr:row>98</xdr:row>
      <xdr:rowOff>85444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76571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41904</xdr:rowOff>
    </xdr:from>
    <xdr:to>
      <xdr:col>67</xdr:col>
      <xdr:colOff>101600</xdr:colOff>
      <xdr:row>98</xdr:row>
      <xdr:rowOff>143504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101844</xdr:rowOff>
    </xdr:from>
    <xdr:to>
      <xdr:col>116</xdr:col>
      <xdr:colOff>63500</xdr:colOff>
      <xdr:row>58</xdr:row>
      <xdr:rowOff>103124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45944"/>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97363</xdr:rowOff>
    </xdr:from>
    <xdr:to>
      <xdr:col>111</xdr:col>
      <xdr:colOff>177800</xdr:colOff>
      <xdr:row>58</xdr:row>
      <xdr:rowOff>103124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41463"/>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107513</xdr:rowOff>
    </xdr:from>
    <xdr:to>
      <xdr:col>107</xdr:col>
      <xdr:colOff>50800</xdr:colOff>
      <xdr:row>58</xdr:row>
      <xdr:rowOff>97363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08713"/>
          <a:ext cx="889000" cy="3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107513</xdr:rowOff>
    </xdr:from>
    <xdr:to>
      <xdr:col>102</xdr:col>
      <xdr:colOff>114300</xdr:colOff>
      <xdr:row>58</xdr:row>
      <xdr:rowOff>117206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08713"/>
          <a:ext cx="889000" cy="35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51044</xdr:rowOff>
    </xdr:from>
    <xdr:to>
      <xdr:col>116</xdr:col>
      <xdr:colOff>114300</xdr:colOff>
      <xdr:row>58</xdr:row>
      <xdr:rowOff>152644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52324</xdr:rowOff>
    </xdr:from>
    <xdr:to>
      <xdr:col>112</xdr:col>
      <xdr:colOff>38100</xdr:colOff>
      <xdr:row>58</xdr:row>
      <xdr:rowOff>153924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145051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46563</xdr:rowOff>
    </xdr:from>
    <xdr:to>
      <xdr:col>107</xdr:col>
      <xdr:colOff>101600</xdr:colOff>
      <xdr:row>58</xdr:row>
      <xdr:rowOff>148163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139290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8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56713</xdr:rowOff>
    </xdr:from>
    <xdr:to>
      <xdr:col>102</xdr:col>
      <xdr:colOff>165100</xdr:colOff>
      <xdr:row>56</xdr:row>
      <xdr:rowOff>158313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3390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66406</xdr:rowOff>
    </xdr:from>
    <xdr:to>
      <xdr:col>98</xdr:col>
      <xdr:colOff>38100</xdr:colOff>
      <xdr:row>58</xdr:row>
      <xdr:rowOff>168006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159133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3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26967</xdr:rowOff>
    </xdr:from>
    <xdr:to>
      <xdr:col>116</xdr:col>
      <xdr:colOff>63500</xdr:colOff>
      <xdr:row>77</xdr:row>
      <xdr:rowOff>93163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28617"/>
          <a:ext cx="8382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93163</xdr:rowOff>
    </xdr:from>
    <xdr:to>
      <xdr:col>111</xdr:col>
      <xdr:colOff>177800</xdr:colOff>
      <xdr:row>77</xdr:row>
      <xdr:rowOff>123796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94813"/>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123796</xdr:rowOff>
    </xdr:from>
    <xdr:to>
      <xdr:col>107</xdr:col>
      <xdr:colOff>50800</xdr:colOff>
      <xdr:row>77</xdr:row>
      <xdr:rowOff>153612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25446"/>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153612</xdr:rowOff>
    </xdr:from>
    <xdr:to>
      <xdr:col>102</xdr:col>
      <xdr:colOff>114300</xdr:colOff>
      <xdr:row>78</xdr:row>
      <xdr:rowOff>5708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5526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147617</xdr:rowOff>
    </xdr:from>
    <xdr:to>
      <xdr:col>116</xdr:col>
      <xdr:colOff>114300</xdr:colOff>
      <xdr:row>77</xdr:row>
      <xdr:rowOff>77767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126044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5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42363</xdr:rowOff>
    </xdr:from>
    <xdr:to>
      <xdr:col>112</xdr:col>
      <xdr:colOff>38100</xdr:colOff>
      <xdr:row>77</xdr:row>
      <xdr:rowOff>143963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135090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72996</xdr:rowOff>
    </xdr:from>
    <xdr:to>
      <xdr:col>107</xdr:col>
      <xdr:colOff>101600</xdr:colOff>
      <xdr:row>78</xdr:row>
      <xdr:rowOff>3146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165723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102812</xdr:rowOff>
    </xdr:from>
    <xdr:to>
      <xdr:col>102</xdr:col>
      <xdr:colOff>165100</xdr:colOff>
      <xdr:row>78</xdr:row>
      <xdr:rowOff>32962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24089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126358</xdr:rowOff>
    </xdr:from>
    <xdr:to>
      <xdr:col>98</xdr:col>
      <xdr:colOff>38100</xdr:colOff>
      <xdr:row>78</xdr:row>
      <xdr:rowOff>56508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47635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当町の令和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年度決算における住民一人当たりのコストにおいて、最も顕著な変化は災害復旧事業費の急増があげられる。令和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1,500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円未満の低い水準で推移していたが、令和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月の豪雨災害や令和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年の能登半島地震への対応により、令和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34,033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50,518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円へと急激に増加した。これは類似団体平均の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1,532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円を遥かに上回る、類似団体内でも最大の値となっており、非常時の財政運営が続いている現状が浮き彫りとなっている。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また、義務的・経常的な経費においても全体的なコスト増が進行しており、人件費は令和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年連続で増加し、類似団体平均を上回って推移している。物件費及び扶助費についても増加傾向にあり、令和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年度の増要因としてはそれぞれ令和６年能登半島地震に係る公費解体経費の増や定額減税補足給付金給付事業費の増が挙げられる。一方で、投資的経費である普通建設事業費は、ピークだった令和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年度からは減少し、災害復旧費が膨らむ中で新規の建設事業費は抑制されている。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23114</xdr:rowOff>
    </xdr:from>
    <xdr:to>
      <xdr:col>24</xdr:col>
      <xdr:colOff>63500</xdr:colOff>
      <xdr:row>35</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38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51689</xdr:rowOff>
    </xdr:from>
    <xdr:to>
      <xdr:col>19</xdr:col>
      <xdr:colOff>177800</xdr:colOff>
      <xdr:row>35</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243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51689</xdr:rowOff>
    </xdr:from>
    <xdr:to>
      <xdr:col>15</xdr:col>
      <xdr:colOff>50800</xdr:colOff>
      <xdr:row>35</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243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57785</xdr:rowOff>
    </xdr:from>
    <xdr:to>
      <xdr:col>10</xdr:col>
      <xdr:colOff>114300</xdr:colOff>
      <xdr:row>35</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853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143764</xdr:rowOff>
    </xdr:from>
    <xdr:to>
      <xdr:col>24</xdr:col>
      <xdr:colOff>114300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166641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xdr:rowOff>
    </xdr:from>
    <xdr:to>
      <xdr:col>15</xdr:col>
      <xdr:colOff>101600</xdr:colOff>
      <xdr:row>35</xdr:row>
      <xdr:rowOff>102489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119016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6985</xdr:rowOff>
    </xdr:from>
    <xdr:to>
      <xdr:col>10</xdr:col>
      <xdr:colOff>165100</xdr:colOff>
      <xdr:row>35</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32893</xdr:rowOff>
    </xdr:from>
    <xdr:to>
      <xdr:col>6</xdr:col>
      <xdr:colOff>38100</xdr:colOff>
      <xdr:row>35</xdr:row>
      <xdr:rowOff>134493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125620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137361</xdr:rowOff>
    </xdr:from>
    <xdr:to>
      <xdr:col>24</xdr:col>
      <xdr:colOff>63500</xdr:colOff>
      <xdr:row>58</xdr:row>
      <xdr:rowOff>9161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0011"/>
          <a:ext cx="8382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9161</xdr:rowOff>
    </xdr:from>
    <xdr:to>
      <xdr:col>19</xdr:col>
      <xdr:colOff>177800</xdr:colOff>
      <xdr:row>58</xdr:row>
      <xdr:rowOff>13623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3261"/>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72126</xdr:rowOff>
    </xdr:from>
    <xdr:to>
      <xdr:col>15</xdr:col>
      <xdr:colOff>50800</xdr:colOff>
      <xdr:row>58</xdr:row>
      <xdr:rowOff>13623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44776"/>
          <a:ext cx="889000" cy="1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113312</xdr:rowOff>
    </xdr:from>
    <xdr:to>
      <xdr:col>10</xdr:col>
      <xdr:colOff>114300</xdr:colOff>
      <xdr:row>57</xdr:row>
      <xdr:rowOff>72126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71612"/>
          <a:ext cx="889000" cy="4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86561</xdr:rowOff>
    </xdr:from>
    <xdr:to>
      <xdr:col>24</xdr:col>
      <xdr:colOff>114300</xdr:colOff>
      <xdr:row>58</xdr:row>
      <xdr:rowOff>16711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129811</xdr:rowOff>
    </xdr:from>
    <xdr:to>
      <xdr:col>20</xdr:col>
      <xdr:colOff>38100</xdr:colOff>
      <xdr:row>58</xdr:row>
      <xdr:rowOff>59961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51088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134273</xdr:rowOff>
    </xdr:from>
    <xdr:to>
      <xdr:col>15</xdr:col>
      <xdr:colOff>101600</xdr:colOff>
      <xdr:row>58</xdr:row>
      <xdr:rowOff>64423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55550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21326</xdr:rowOff>
    </xdr:from>
    <xdr:to>
      <xdr:col>10</xdr:col>
      <xdr:colOff>165100</xdr:colOff>
      <xdr:row>57</xdr:row>
      <xdr:rowOff>122926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139453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6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62512</xdr:rowOff>
    </xdr:from>
    <xdr:to>
      <xdr:col>6</xdr:col>
      <xdr:colOff>38100</xdr:colOff>
      <xdr:row>54</xdr:row>
      <xdr:rowOff>164112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2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9189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9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131257</xdr:rowOff>
    </xdr:from>
    <xdr:to>
      <xdr:col>24</xdr:col>
      <xdr:colOff>63500</xdr:colOff>
      <xdr:row>77</xdr:row>
      <xdr:rowOff>53556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1457"/>
          <a:ext cx="8382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53556</xdr:rowOff>
    </xdr:from>
    <xdr:to>
      <xdr:col>19</xdr:col>
      <xdr:colOff>177800</xdr:colOff>
      <xdr:row>77</xdr:row>
      <xdr:rowOff>115377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5206"/>
          <a:ext cx="8890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64185</xdr:rowOff>
    </xdr:from>
    <xdr:to>
      <xdr:col>15</xdr:col>
      <xdr:colOff>50800</xdr:colOff>
      <xdr:row>77</xdr:row>
      <xdr:rowOff>115377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5835"/>
          <a:ext cx="889000" cy="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64185</xdr:rowOff>
    </xdr:from>
    <xdr:to>
      <xdr:col>10</xdr:col>
      <xdr:colOff>114300</xdr:colOff>
      <xdr:row>77</xdr:row>
      <xdr:rowOff>145346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835"/>
          <a:ext cx="889000" cy="8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80457</xdr:rowOff>
    </xdr:from>
    <xdr:to>
      <xdr:col>24</xdr:col>
      <xdr:colOff>114300</xdr:colOff>
      <xdr:row>77</xdr:row>
      <xdr:rowOff>10607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58884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2756</xdr:rowOff>
    </xdr:from>
    <xdr:to>
      <xdr:col>20</xdr:col>
      <xdr:colOff>38100</xdr:colOff>
      <xdr:row>77</xdr:row>
      <xdr:rowOff>104356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95483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64577</xdr:rowOff>
    </xdr:from>
    <xdr:to>
      <xdr:col>15</xdr:col>
      <xdr:colOff>101600</xdr:colOff>
      <xdr:row>77</xdr:row>
      <xdr:rowOff>166177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13385</xdr:rowOff>
    </xdr:from>
    <xdr:to>
      <xdr:col>10</xdr:col>
      <xdr:colOff>165100</xdr:colOff>
      <xdr:row>77</xdr:row>
      <xdr:rowOff>114985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94546</xdr:rowOff>
    </xdr:from>
    <xdr:to>
      <xdr:col>6</xdr:col>
      <xdr:colOff>38100</xdr:colOff>
      <xdr:row>78</xdr:row>
      <xdr:rowOff>24696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128696</xdr:rowOff>
    </xdr:from>
    <xdr:to>
      <xdr:col>24</xdr:col>
      <xdr:colOff>63500</xdr:colOff>
      <xdr:row>98</xdr:row>
      <xdr:rowOff>131456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9346"/>
          <a:ext cx="838200" cy="1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69245</xdr:rowOff>
    </xdr:from>
    <xdr:to>
      <xdr:col>19</xdr:col>
      <xdr:colOff>177800</xdr:colOff>
      <xdr:row>98</xdr:row>
      <xdr:rowOff>131456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71345"/>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62982</xdr:rowOff>
    </xdr:from>
    <xdr:to>
      <xdr:col>15</xdr:col>
      <xdr:colOff>50800</xdr:colOff>
      <xdr:row>98</xdr:row>
      <xdr:rowOff>69245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65082"/>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62982</xdr:rowOff>
    </xdr:from>
    <xdr:to>
      <xdr:col>10</xdr:col>
      <xdr:colOff>114300</xdr:colOff>
      <xdr:row>98</xdr:row>
      <xdr:rowOff>71410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5082"/>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77896</xdr:rowOff>
    </xdr:from>
    <xdr:to>
      <xdr:col>24</xdr:col>
      <xdr:colOff>114300</xdr:colOff>
      <xdr:row>98</xdr:row>
      <xdr:rowOff>8046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56323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80656</xdr:rowOff>
    </xdr:from>
    <xdr:to>
      <xdr:col>20</xdr:col>
      <xdr:colOff>38100</xdr:colOff>
      <xdr:row>99</xdr:row>
      <xdr:rowOff>10806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18445</xdr:rowOff>
    </xdr:from>
    <xdr:to>
      <xdr:col>15</xdr:col>
      <xdr:colOff>101600</xdr:colOff>
      <xdr:row>98</xdr:row>
      <xdr:rowOff>120045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111172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12182</xdr:rowOff>
    </xdr:from>
    <xdr:to>
      <xdr:col>10</xdr:col>
      <xdr:colOff>165100</xdr:colOff>
      <xdr:row>98</xdr:row>
      <xdr:rowOff>113782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20610</xdr:rowOff>
    </xdr:from>
    <xdr:to>
      <xdr:col>6</xdr:col>
      <xdr:colOff>38100</xdr:colOff>
      <xdr:row>98</xdr:row>
      <xdr:rowOff>122210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138737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138176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796026"/>
          <a:ext cx="1270" cy="93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84853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5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138176</xdr:rowOff>
    </xdr:from>
    <xdr:to>
      <xdr:col>55</xdr:col>
      <xdr:colOff>88900</xdr:colOff>
      <xdr:row>33</xdr:row>
      <xdr:rowOff>138176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7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139509</xdr:rowOff>
    </xdr:from>
    <xdr:to>
      <xdr:col>55</xdr:col>
      <xdr:colOff>0</xdr:colOff>
      <xdr:row>38</xdr:row>
      <xdr:rowOff>113792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283009"/>
          <a:ext cx="838200" cy="13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139509</xdr:rowOff>
    </xdr:from>
    <xdr:to>
      <xdr:col>50</xdr:col>
      <xdr:colOff>114300</xdr:colOff>
      <xdr:row>38</xdr:row>
      <xdr:rowOff>77597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283009"/>
          <a:ext cx="889000" cy="13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74422</xdr:rowOff>
    </xdr:from>
    <xdr:to>
      <xdr:col>50</xdr:col>
      <xdr:colOff>165100</xdr:colOff>
      <xdr:row>39</xdr:row>
      <xdr:rowOff>4572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167149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77597</xdr:rowOff>
    </xdr:from>
    <xdr:to>
      <xdr:col>45</xdr:col>
      <xdr:colOff>177800</xdr:colOff>
      <xdr:row>38</xdr:row>
      <xdr:rowOff>112458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92697"/>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112458</xdr:rowOff>
    </xdr:from>
    <xdr:to>
      <xdr:col>41</xdr:col>
      <xdr:colOff>50800</xdr:colOff>
      <xdr:row>38</xdr:row>
      <xdr:rowOff>116269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27558"/>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90233</xdr:rowOff>
    </xdr:from>
    <xdr:to>
      <xdr:col>41</xdr:col>
      <xdr:colOff>101600</xdr:colOff>
      <xdr:row>39</xdr:row>
      <xdr:rowOff>20383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11510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88709</xdr:rowOff>
    </xdr:from>
    <xdr:to>
      <xdr:col>36</xdr:col>
      <xdr:colOff>165100</xdr:colOff>
      <xdr:row>39</xdr:row>
      <xdr:rowOff>18859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9986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62992</xdr:rowOff>
    </xdr:from>
    <xdr:to>
      <xdr:col>55</xdr:col>
      <xdr:colOff>50800</xdr:colOff>
      <xdr:row>38</xdr:row>
      <xdr:rowOff>164592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22369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88709</xdr:rowOff>
    </xdr:from>
    <xdr:to>
      <xdr:col>50</xdr:col>
      <xdr:colOff>165100</xdr:colOff>
      <xdr:row>31</xdr:row>
      <xdr:rowOff>18859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2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35386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00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26797</xdr:rowOff>
    </xdr:from>
    <xdr:to>
      <xdr:col>46</xdr:col>
      <xdr:colOff>38100</xdr:colOff>
      <xdr:row>38</xdr:row>
      <xdr:rowOff>128397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61658</xdr:rowOff>
    </xdr:from>
    <xdr:to>
      <xdr:col>41</xdr:col>
      <xdr:colOff>101600</xdr:colOff>
      <xdr:row>38</xdr:row>
      <xdr:rowOff>163258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8336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5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65469</xdr:rowOff>
    </xdr:from>
    <xdr:to>
      <xdr:col>36</xdr:col>
      <xdr:colOff>165100</xdr:colOff>
      <xdr:row>38</xdr:row>
      <xdr:rowOff>167069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12145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35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27439</xdr:rowOff>
    </xdr:from>
    <xdr:to>
      <xdr:col>55</xdr:col>
      <xdr:colOff>0</xdr:colOff>
      <xdr:row>57</xdr:row>
      <xdr:rowOff>47022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0089"/>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36106</xdr:rowOff>
    </xdr:from>
    <xdr:to>
      <xdr:col>50</xdr:col>
      <xdr:colOff>114300</xdr:colOff>
      <xdr:row>57</xdr:row>
      <xdr:rowOff>47022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08756"/>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36106</xdr:rowOff>
    </xdr:from>
    <xdr:to>
      <xdr:col>45</xdr:col>
      <xdr:colOff>177800</xdr:colOff>
      <xdr:row>57</xdr:row>
      <xdr:rowOff>60890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8756"/>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168618</xdr:rowOff>
    </xdr:from>
    <xdr:to>
      <xdr:col>41</xdr:col>
      <xdr:colOff>50800</xdr:colOff>
      <xdr:row>57</xdr:row>
      <xdr:rowOff>60890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8368"/>
          <a:ext cx="889000" cy="2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148089</xdr:rowOff>
    </xdr:from>
    <xdr:to>
      <xdr:col>55</xdr:col>
      <xdr:colOff>50800</xdr:colOff>
      <xdr:row>57</xdr:row>
      <xdr:rowOff>78239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170966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167672</xdr:rowOff>
    </xdr:from>
    <xdr:to>
      <xdr:col>50</xdr:col>
      <xdr:colOff>165100</xdr:colOff>
      <xdr:row>57</xdr:row>
      <xdr:rowOff>97822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114349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5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156756</xdr:rowOff>
    </xdr:from>
    <xdr:to>
      <xdr:col>46</xdr:col>
      <xdr:colOff>38100</xdr:colOff>
      <xdr:row>57</xdr:row>
      <xdr:rowOff>86906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103433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10090</xdr:rowOff>
    </xdr:from>
    <xdr:to>
      <xdr:col>41</xdr:col>
      <xdr:colOff>101600</xdr:colOff>
      <xdr:row>57</xdr:row>
      <xdr:rowOff>111690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128217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117818</xdr:rowOff>
    </xdr:from>
    <xdr:to>
      <xdr:col>36</xdr:col>
      <xdr:colOff>165100</xdr:colOff>
      <xdr:row>56</xdr:row>
      <xdr:rowOff>47968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64495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61252</xdr:rowOff>
    </xdr:from>
    <xdr:to>
      <xdr:col>55</xdr:col>
      <xdr:colOff>0</xdr:colOff>
      <xdr:row>78</xdr:row>
      <xdr:rowOff>118954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34352"/>
          <a:ext cx="8382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27457</xdr:rowOff>
    </xdr:from>
    <xdr:to>
      <xdr:col>50</xdr:col>
      <xdr:colOff>114300</xdr:colOff>
      <xdr:row>78</xdr:row>
      <xdr:rowOff>118954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0557"/>
          <a:ext cx="889000" cy="9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104324</xdr:rowOff>
    </xdr:from>
    <xdr:to>
      <xdr:col>45</xdr:col>
      <xdr:colOff>177800</xdr:colOff>
      <xdr:row>78</xdr:row>
      <xdr:rowOff>27457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34524"/>
          <a:ext cx="889000" cy="2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104324</xdr:rowOff>
    </xdr:from>
    <xdr:to>
      <xdr:col>41</xdr:col>
      <xdr:colOff>50800</xdr:colOff>
      <xdr:row>78</xdr:row>
      <xdr:rowOff>15742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34524"/>
          <a:ext cx="8890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10452</xdr:rowOff>
    </xdr:from>
    <xdr:to>
      <xdr:col>55</xdr:col>
      <xdr:colOff>50800</xdr:colOff>
      <xdr:row>78</xdr:row>
      <xdr:rowOff>112052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33329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68154</xdr:rowOff>
    </xdr:from>
    <xdr:to>
      <xdr:col>50</xdr:col>
      <xdr:colOff>165100</xdr:colOff>
      <xdr:row>78</xdr:row>
      <xdr:rowOff>169754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148107</xdr:rowOff>
    </xdr:from>
    <xdr:to>
      <xdr:col>46</xdr:col>
      <xdr:colOff>38100</xdr:colOff>
      <xdr:row>78</xdr:row>
      <xdr:rowOff>78257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94784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1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53524</xdr:rowOff>
    </xdr:from>
    <xdr:to>
      <xdr:col>41</xdr:col>
      <xdr:colOff>101600</xdr:colOff>
      <xdr:row>76</xdr:row>
      <xdr:rowOff>155124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136392</xdr:rowOff>
    </xdr:from>
    <xdr:to>
      <xdr:col>36</xdr:col>
      <xdr:colOff>165100</xdr:colOff>
      <xdr:row>78</xdr:row>
      <xdr:rowOff>66542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57669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77102</xdr:rowOff>
    </xdr:from>
    <xdr:to>
      <xdr:col>55</xdr:col>
      <xdr:colOff>0</xdr:colOff>
      <xdr:row>95</xdr:row>
      <xdr:rowOff>129248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64852"/>
          <a:ext cx="838200" cy="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154178</xdr:rowOff>
    </xdr:from>
    <xdr:to>
      <xdr:col>50</xdr:col>
      <xdr:colOff>114300</xdr:colOff>
      <xdr:row>95</xdr:row>
      <xdr:rowOff>129248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27578"/>
          <a:ext cx="889000" cy="4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154178</xdr:rowOff>
    </xdr:from>
    <xdr:to>
      <xdr:col>45</xdr:col>
      <xdr:colOff>177800</xdr:colOff>
      <xdr:row>95</xdr:row>
      <xdr:rowOff>96138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27578"/>
          <a:ext cx="889000" cy="45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96138</xdr:rowOff>
    </xdr:from>
    <xdr:to>
      <xdr:col>41</xdr:col>
      <xdr:colOff>50800</xdr:colOff>
      <xdr:row>95</xdr:row>
      <xdr:rowOff>116967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83888"/>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26302</xdr:rowOff>
    </xdr:from>
    <xdr:to>
      <xdr:col>55</xdr:col>
      <xdr:colOff>50800</xdr:colOff>
      <xdr:row>95</xdr:row>
      <xdr:rowOff>127902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49179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78448</xdr:rowOff>
    </xdr:from>
    <xdr:to>
      <xdr:col>50</xdr:col>
      <xdr:colOff>165100</xdr:colOff>
      <xdr:row>96</xdr:row>
      <xdr:rowOff>8598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103378</xdr:rowOff>
    </xdr:from>
    <xdr:to>
      <xdr:col>46</xdr:col>
      <xdr:colOff>38100</xdr:colOff>
      <xdr:row>93</xdr:row>
      <xdr:rowOff>33528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50055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45338</xdr:rowOff>
    </xdr:from>
    <xdr:to>
      <xdr:col>41</xdr:col>
      <xdr:colOff>101600</xdr:colOff>
      <xdr:row>95</xdr:row>
      <xdr:rowOff>146938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163465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66167</xdr:rowOff>
    </xdr:from>
    <xdr:to>
      <xdr:col>36</xdr:col>
      <xdr:colOff>165100</xdr:colOff>
      <xdr:row>95</xdr:row>
      <xdr:rowOff>167767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108774</xdr:rowOff>
    </xdr:from>
    <xdr:to>
      <xdr:col>85</xdr:col>
      <xdr:colOff>127000</xdr:colOff>
      <xdr:row>38</xdr:row>
      <xdr:rowOff>142476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623874"/>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108774</xdr:rowOff>
    </xdr:from>
    <xdr:to>
      <xdr:col>81</xdr:col>
      <xdr:colOff>50800</xdr:colOff>
      <xdr:row>38</xdr:row>
      <xdr:rowOff>117983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23874"/>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117983</xdr:rowOff>
    </xdr:from>
    <xdr:to>
      <xdr:col>76</xdr:col>
      <xdr:colOff>114300</xdr:colOff>
      <xdr:row>39</xdr:row>
      <xdr:rowOff>42088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3308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125461</xdr:rowOff>
    </xdr:from>
    <xdr:to>
      <xdr:col>71</xdr:col>
      <xdr:colOff>177800</xdr:colOff>
      <xdr:row>39</xdr:row>
      <xdr:rowOff>42088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0561"/>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91676</xdr:rowOff>
    </xdr:from>
    <xdr:to>
      <xdr:col>85</xdr:col>
      <xdr:colOff>177800</xdr:colOff>
      <xdr:row>39</xdr:row>
      <xdr:rowOff>21826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6603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2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57974</xdr:rowOff>
    </xdr:from>
    <xdr:to>
      <xdr:col>81</xdr:col>
      <xdr:colOff>101600</xdr:colOff>
      <xdr:row>38</xdr:row>
      <xdr:rowOff>159574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150701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67183</xdr:rowOff>
    </xdr:from>
    <xdr:to>
      <xdr:col>76</xdr:col>
      <xdr:colOff>165100</xdr:colOff>
      <xdr:row>38</xdr:row>
      <xdr:rowOff>168783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159910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162738</xdr:rowOff>
    </xdr:from>
    <xdr:to>
      <xdr:col>72</xdr:col>
      <xdr:colOff>38100</xdr:colOff>
      <xdr:row>39</xdr:row>
      <xdr:rowOff>92888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84015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74661</xdr:rowOff>
    </xdr:from>
    <xdr:to>
      <xdr:col>67</xdr:col>
      <xdr:colOff>101600</xdr:colOff>
      <xdr:row>39</xdr:row>
      <xdr:rowOff>4811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167388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44849</xdr:rowOff>
    </xdr:from>
    <xdr:to>
      <xdr:col>85</xdr:col>
      <xdr:colOff>127000</xdr:colOff>
      <xdr:row>57</xdr:row>
      <xdr:rowOff>77521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17499"/>
          <a:ext cx="838200" cy="3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77521</xdr:rowOff>
    </xdr:from>
    <xdr:to>
      <xdr:col>81</xdr:col>
      <xdr:colOff>50800</xdr:colOff>
      <xdr:row>57</xdr:row>
      <xdr:rowOff>105263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0171"/>
          <a:ext cx="889000" cy="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105263</xdr:rowOff>
    </xdr:from>
    <xdr:to>
      <xdr:col>76</xdr:col>
      <xdr:colOff>114300</xdr:colOff>
      <xdr:row>57</xdr:row>
      <xdr:rowOff>136696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77913"/>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108661</xdr:rowOff>
    </xdr:from>
    <xdr:to>
      <xdr:col>71</xdr:col>
      <xdr:colOff>177800</xdr:colOff>
      <xdr:row>57</xdr:row>
      <xdr:rowOff>136696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81311"/>
          <a:ext cx="889000" cy="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165499</xdr:rowOff>
    </xdr:from>
    <xdr:to>
      <xdr:col>85</xdr:col>
      <xdr:colOff>177800</xdr:colOff>
      <xdr:row>57</xdr:row>
      <xdr:rowOff>95649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143926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26721</xdr:rowOff>
    </xdr:from>
    <xdr:to>
      <xdr:col>81</xdr:col>
      <xdr:colOff>101600</xdr:colOff>
      <xdr:row>57</xdr:row>
      <xdr:rowOff>128321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119448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54463</xdr:rowOff>
    </xdr:from>
    <xdr:to>
      <xdr:col>76</xdr:col>
      <xdr:colOff>165100</xdr:colOff>
      <xdr:row>57</xdr:row>
      <xdr:rowOff>156063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147190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85896</xdr:rowOff>
    </xdr:from>
    <xdr:to>
      <xdr:col>72</xdr:col>
      <xdr:colOff>38100</xdr:colOff>
      <xdr:row>58</xdr:row>
      <xdr:rowOff>16046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57861</xdr:rowOff>
    </xdr:from>
    <xdr:to>
      <xdr:col>67</xdr:col>
      <xdr:colOff>101600</xdr:colOff>
      <xdr:row>57</xdr:row>
      <xdr:rowOff>159461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150588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2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13559</xdr:rowOff>
    </xdr:from>
    <xdr:to>
      <xdr:col>85</xdr:col>
      <xdr:colOff>127000</xdr:colOff>
      <xdr:row>74</xdr:row>
      <xdr:rowOff>47506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2357959"/>
          <a:ext cx="838200" cy="3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47506</xdr:rowOff>
    </xdr:from>
    <xdr:to>
      <xdr:col>81</xdr:col>
      <xdr:colOff>50800</xdr:colOff>
      <xdr:row>78</xdr:row>
      <xdr:rowOff>106211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734806"/>
          <a:ext cx="889000" cy="74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106211</xdr:rowOff>
    </xdr:from>
    <xdr:to>
      <xdr:col>76</xdr:col>
      <xdr:colOff>114300</xdr:colOff>
      <xdr:row>78</xdr:row>
      <xdr:rowOff>126167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79311"/>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115812</xdr:rowOff>
    </xdr:from>
    <xdr:to>
      <xdr:col>71</xdr:col>
      <xdr:colOff>177800</xdr:colOff>
      <xdr:row>78</xdr:row>
      <xdr:rowOff>126167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8912"/>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134209</xdr:rowOff>
    </xdr:from>
    <xdr:to>
      <xdr:col>85</xdr:col>
      <xdr:colOff>177800</xdr:colOff>
      <xdr:row>72</xdr:row>
      <xdr:rowOff>64359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3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87236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26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168156</xdr:rowOff>
    </xdr:from>
    <xdr:to>
      <xdr:col>81</xdr:col>
      <xdr:colOff>101600</xdr:colOff>
      <xdr:row>74</xdr:row>
      <xdr:rowOff>98306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6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114833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45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55411</xdr:rowOff>
    </xdr:from>
    <xdr:to>
      <xdr:col>76</xdr:col>
      <xdr:colOff>165100</xdr:colOff>
      <xdr:row>78</xdr:row>
      <xdr:rowOff>157011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148138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2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75367</xdr:rowOff>
    </xdr:from>
    <xdr:to>
      <xdr:col>72</xdr:col>
      <xdr:colOff>38100</xdr:colOff>
      <xdr:row>79</xdr:row>
      <xdr:rowOff>5517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168094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1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65012</xdr:rowOff>
    </xdr:from>
    <xdr:to>
      <xdr:col>67</xdr:col>
      <xdr:colOff>101600</xdr:colOff>
      <xdr:row>78</xdr:row>
      <xdr:rowOff>166612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157739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49657</xdr:rowOff>
    </xdr:from>
    <xdr:to>
      <xdr:col>85</xdr:col>
      <xdr:colOff>127000</xdr:colOff>
      <xdr:row>96</xdr:row>
      <xdr:rowOff>61113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08857"/>
          <a:ext cx="8382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38646</xdr:rowOff>
    </xdr:from>
    <xdr:to>
      <xdr:col>81</xdr:col>
      <xdr:colOff>50800</xdr:colOff>
      <xdr:row>96</xdr:row>
      <xdr:rowOff>61113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97846"/>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155308</xdr:rowOff>
    </xdr:from>
    <xdr:to>
      <xdr:col>76</xdr:col>
      <xdr:colOff>114300</xdr:colOff>
      <xdr:row>96</xdr:row>
      <xdr:rowOff>38646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4305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155308</xdr:rowOff>
    </xdr:from>
    <xdr:to>
      <xdr:col>71</xdr:col>
      <xdr:colOff>177800</xdr:colOff>
      <xdr:row>96</xdr:row>
      <xdr:rowOff>28778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4305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170307</xdr:rowOff>
    </xdr:from>
    <xdr:to>
      <xdr:col>85</xdr:col>
      <xdr:colOff>177800</xdr:colOff>
      <xdr:row>96</xdr:row>
      <xdr:rowOff>100457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21734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10313</xdr:rowOff>
    </xdr:from>
    <xdr:to>
      <xdr:col>81</xdr:col>
      <xdr:colOff>101600</xdr:colOff>
      <xdr:row>96</xdr:row>
      <xdr:rowOff>111913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128440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159296</xdr:rowOff>
    </xdr:from>
    <xdr:to>
      <xdr:col>76</xdr:col>
      <xdr:colOff>165100</xdr:colOff>
      <xdr:row>96</xdr:row>
      <xdr:rowOff>89446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105973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104508</xdr:rowOff>
    </xdr:from>
    <xdr:to>
      <xdr:col>72</xdr:col>
      <xdr:colOff>38100</xdr:colOff>
      <xdr:row>96</xdr:row>
      <xdr:rowOff>34658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51185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149428</xdr:rowOff>
    </xdr:from>
    <xdr:to>
      <xdr:col>67</xdr:col>
      <xdr:colOff>101600</xdr:colOff>
      <xdr:row>96</xdr:row>
      <xdr:rowOff>79578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96105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1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当町は類似団体の中でも人口が多く、住民一人当たりのコストは類似団体平均値よりも低くなる傾向になると思われるが、令和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目的別経費では、議会費、労働費、農林水産業費、商工費、土木費、災害復旧費、公債費が類似団体平均値より高い数値を示している。主な要因として、農業集落排水事業に対する補助・負担金があること、土木費は津幡駅周辺地区都市再生整備計画事業費の増等、災害復旧事業費については性質別歳出決算分析表、公債費については経常経費分析表や性質別歳出決算分析表に記載のとおり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た場合、特に総務費、民生費、衛生費、教育費、災害復旧費の数値が増加し、労働費が減少している。増要因として、総務費は財政調整基金等の積立金の増や給与改定等に伴う人件費の増、民生費は定額減税補足給付金給付事業費、児童手当費や子どものための教育保育給付費負担金の増、衛生費は地球温暖化対策費や令和６年能登半島地震に係る公費解体の増、教育費は小中学校施設バリアフリー化整備事業や小学校電子黒板整備事業の増等があげられる。労働費の減要因は、サンライフ津幡長寿命化改修事業が減となったこと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実質収支額は毎年黒字となっている。令和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年度に実質単年度収支が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年ぶりの赤字となっていたが、財政調整基金の積立金が前年度比</a:t>
          </a:r>
          <a:r>
            <a:rPr kumimoji="1" lang="en-US" altLang="ja-JP" sz="1400">
              <a:solidFill>
                <a:sysClr val="windowText" lastClr="000000"/>
              </a:solidFill>
              <a:latin typeface="ＭＳ ゴシック" pitchFamily="49" charset="-128"/>
              <a:ea typeface="ＭＳ ゴシック" pitchFamily="49" charset="-128"/>
            </a:rPr>
            <a:t>130,000</a:t>
          </a:r>
          <a:r>
            <a:rPr kumimoji="1" lang="ja-JP" altLang="en-US" sz="1400">
              <a:solidFill>
                <a:sysClr val="windowText" lastClr="000000"/>
              </a:solidFill>
              <a:latin typeface="ＭＳ ゴシック" pitchFamily="49" charset="-128"/>
              <a:ea typeface="ＭＳ ゴシック" pitchFamily="49" charset="-128"/>
            </a:rPr>
            <a:t>千円増加となったことで令和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黒字となった。財政調整基金の残高は取崩額を上回る積立金により増加となったが、今後は災害復旧のために借り入れた地方債の元金償還も開始するため、引き続き実質単年度収支が黒字と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連結実質赤字比率は、すべての会計において毎年度黒字となっている。しかし、いくつかの会計では一般会計からの基準外繰出によって赤字を解消しているのが現状であり、今後はより一層の経費削減とともに適正な料金設定の見直し等を行い、基準外の繰出金が減少す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19792562</v>
      </c>
      <c r="BO4" s="371"/>
      <c r="BP4" s="371"/>
      <c r="BQ4" s="371"/>
      <c r="BR4" s="371"/>
      <c r="BS4" s="371"/>
      <c r="BT4" s="371"/>
      <c r="BU4" s="372"/>
      <c r="BV4" s="370">
        <v>17354192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3.8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19109362</v>
      </c>
      <c r="BO5" s="408"/>
      <c r="BP5" s="408"/>
      <c r="BQ5" s="408"/>
      <c r="BR5" s="408"/>
      <c r="BS5" s="408"/>
      <c r="BT5" s="408"/>
      <c r="BU5" s="409"/>
      <c r="BV5" s="407">
        <v>16834257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88.9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683200</v>
      </c>
      <c r="BO6" s="408"/>
      <c r="BP6" s="408"/>
      <c r="BQ6" s="408"/>
      <c r="BR6" s="408"/>
      <c r="BS6" s="408"/>
      <c r="BT6" s="408"/>
      <c r="BU6" s="409"/>
      <c r="BV6" s="407">
        <v>519935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89.6</v>
      </c>
      <c r="CU6" s="445"/>
      <c r="CV6" s="445"/>
      <c r="CW6" s="445"/>
      <c r="CX6" s="445"/>
      <c r="CY6" s="445"/>
      <c r="CZ6" s="445"/>
      <c r="DA6" s="446"/>
      <c r="DB6" s="444">
        <v>89.6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321627</v>
      </c>
      <c r="BO7" s="408"/>
      <c r="BP7" s="408"/>
      <c r="BQ7" s="408"/>
      <c r="BR7" s="408"/>
      <c r="BS7" s="408"/>
      <c r="BT7" s="408"/>
      <c r="BU7" s="409"/>
      <c r="BV7" s="407">
        <v>180342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9235216</v>
      </c>
      <c r="CU7" s="408"/>
      <c r="CV7" s="408"/>
      <c r="CW7" s="408"/>
      <c r="CX7" s="408"/>
      <c r="CY7" s="408"/>
      <c r="CZ7" s="408"/>
      <c r="DA7" s="409"/>
      <c r="DB7" s="407">
        <v>8890308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361573</v>
      </c>
      <c r="BO8" s="408"/>
      <c r="BP8" s="408"/>
      <c r="BQ8" s="408"/>
      <c r="BR8" s="408"/>
      <c r="BS8" s="408"/>
      <c r="BT8" s="408"/>
      <c r="BU8" s="409"/>
      <c r="BV8" s="407">
        <v>339593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0.55000000000000004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36957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21980</v>
      </c>
      <c r="BO9" s="408"/>
      <c r="BP9" s="408"/>
      <c r="BQ9" s="408"/>
      <c r="BR9" s="408"/>
      <c r="BS9" s="408"/>
      <c r="BT9" s="408"/>
      <c r="BU9" s="409"/>
      <c r="BV9" s="407">
        <v>59139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12.5</v>
      </c>
      <c r="CU9" s="405"/>
      <c r="CV9" s="405"/>
      <c r="CW9" s="405"/>
      <c r="CX9" s="405"/>
      <c r="CY9" s="405"/>
      <c r="CZ9" s="405"/>
      <c r="DA9" s="406"/>
      <c r="DB9" s="404">
        <v>13.2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36968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492946</v>
      </c>
      <c r="BO10" s="408"/>
      <c r="BP10" s="408"/>
      <c r="BQ10" s="408"/>
      <c r="BR10" s="408"/>
      <c r="BS10" s="408"/>
      <c r="BT10" s="408"/>
      <c r="BU10" s="409"/>
      <c r="BV10" s="407">
        <v>393039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37521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500000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37120</v>
      </c>
      <c r="S13" s="492"/>
      <c r="T13" s="492"/>
      <c r="U13" s="492"/>
      <c r="V13" s="493"/>
      <c r="W13" s="423" t="s">
        <v>131</v>
      </c>
      <c r="X13" s="424"/>
      <c r="Y13" s="424"/>
      <c r="Z13" s="424"/>
      <c r="AA13" s="424"/>
      <c r="AB13" s="414"/>
      <c r="AC13" s="458">
        <v>440</v>
      </c>
      <c r="AD13" s="459"/>
      <c r="AE13" s="459"/>
      <c r="AF13" s="459"/>
      <c r="AG13" s="501"/>
      <c r="AH13" s="458">
        <v>473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14926</v>
      </c>
      <c r="BO13" s="408"/>
      <c r="BP13" s="408"/>
      <c r="BQ13" s="408"/>
      <c r="BR13" s="408"/>
      <c r="BS13" s="408"/>
      <c r="BT13" s="408"/>
      <c r="BU13" s="409"/>
      <c r="BV13" s="407">
        <v>-47822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37457</v>
      </c>
      <c r="S14" s="492"/>
      <c r="T14" s="492"/>
      <c r="U14" s="492"/>
      <c r="V14" s="493"/>
      <c r="W14" s="397"/>
      <c r="X14" s="398"/>
      <c r="Y14" s="398"/>
      <c r="Z14" s="398"/>
      <c r="AA14" s="398"/>
      <c r="AB14" s="387"/>
      <c r="AC14" s="494">
        <v>2.2999999999999998</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76.099999999999994</v>
      </c>
      <c r="CU14" s="506"/>
      <c r="CV14" s="506"/>
      <c r="CW14" s="506"/>
      <c r="CX14" s="506"/>
      <c r="CY14" s="506"/>
      <c r="CZ14" s="506"/>
      <c r="DA14" s="507"/>
      <c r="DB14" s="505">
        <v>77.599999999999994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37085</v>
      </c>
      <c r="S15" s="492"/>
      <c r="T15" s="492"/>
      <c r="U15" s="492"/>
      <c r="V15" s="493"/>
      <c r="W15" s="423" t="s">
        <v>137</v>
      </c>
      <c r="X15" s="424"/>
      <c r="Y15" s="424"/>
      <c r="Z15" s="424"/>
      <c r="AA15" s="424"/>
      <c r="AB15" s="414"/>
      <c r="AC15" s="458">
        <v>5442</v>
      </c>
      <c r="AD15" s="459"/>
      <c r="AE15" s="459"/>
      <c r="AF15" s="459"/>
      <c r="AG15" s="501"/>
      <c r="AH15" s="458">
        <v>5445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4374158</v>
      </c>
      <c r="BO15" s="371"/>
      <c r="BP15" s="371"/>
      <c r="BQ15" s="371"/>
      <c r="BR15" s="371"/>
      <c r="BS15" s="371"/>
      <c r="BT15" s="371"/>
      <c r="BU15" s="372"/>
      <c r="BV15" s="370">
        <v>4378436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28.5</v>
      </c>
      <c r="AD16" s="495"/>
      <c r="AE16" s="495"/>
      <c r="AF16" s="495"/>
      <c r="AG16" s="496"/>
      <c r="AH16" s="494">
        <v>28.8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8130075</v>
      </c>
      <c r="BO16" s="408"/>
      <c r="BP16" s="408"/>
      <c r="BQ16" s="408"/>
      <c r="BR16" s="408"/>
      <c r="BS16" s="408"/>
      <c r="BT16" s="408"/>
      <c r="BU16" s="409"/>
      <c r="BV16" s="407">
        <v>7755232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13194</v>
      </c>
      <c r="AD17" s="459"/>
      <c r="AE17" s="459"/>
      <c r="AF17" s="459"/>
      <c r="AG17" s="501"/>
      <c r="AH17" s="458">
        <v>12990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5438763</v>
      </c>
      <c r="BO17" s="408"/>
      <c r="BP17" s="408"/>
      <c r="BQ17" s="408"/>
      <c r="BR17" s="408"/>
      <c r="BS17" s="408"/>
      <c r="BT17" s="408"/>
      <c r="BU17" s="409"/>
      <c r="BV17" s="407">
        <v>5445083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110.59</v>
      </c>
      <c r="M18" s="531"/>
      <c r="N18" s="531"/>
      <c r="O18" s="531"/>
      <c r="P18" s="531"/>
      <c r="Q18" s="531"/>
      <c r="R18" s="532"/>
      <c r="S18" s="532"/>
      <c r="T18" s="532"/>
      <c r="U18" s="532"/>
      <c r="V18" s="533"/>
      <c r="W18" s="425"/>
      <c r="X18" s="426"/>
      <c r="Y18" s="426"/>
      <c r="Z18" s="426"/>
      <c r="AA18" s="426"/>
      <c r="AB18" s="417"/>
      <c r="AC18" s="534">
        <v>69.2</v>
      </c>
      <c r="AD18" s="535"/>
      <c r="AE18" s="535"/>
      <c r="AF18" s="535"/>
      <c r="AG18" s="536"/>
      <c r="AH18" s="534">
        <v>68.7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8450731</v>
      </c>
      <c r="BO18" s="408"/>
      <c r="BP18" s="408"/>
      <c r="BQ18" s="408"/>
      <c r="BR18" s="408"/>
      <c r="BS18" s="408"/>
      <c r="BT18" s="408"/>
      <c r="BU18" s="409"/>
      <c r="BV18" s="407">
        <v>7973624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334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12015269</v>
      </c>
      <c r="BO19" s="408"/>
      <c r="BP19" s="408"/>
      <c r="BQ19" s="408"/>
      <c r="BR19" s="408"/>
      <c r="BS19" s="408"/>
      <c r="BT19" s="408"/>
      <c r="BU19" s="409"/>
      <c r="BV19" s="407">
        <v>11080646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13399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18028704</v>
      </c>
      <c r="BO22" s="371"/>
      <c r="BP22" s="371"/>
      <c r="BQ22" s="371"/>
      <c r="BR22" s="371"/>
      <c r="BS22" s="371"/>
      <c r="BT22" s="371"/>
      <c r="BU22" s="372"/>
      <c r="BV22" s="370">
        <v>17491263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15276838</v>
      </c>
      <c r="BO23" s="408"/>
      <c r="BP23" s="408"/>
      <c r="BQ23" s="408"/>
      <c r="BR23" s="408"/>
      <c r="BS23" s="408"/>
      <c r="BT23" s="408"/>
      <c r="BU23" s="409"/>
      <c r="BV23" s="407">
        <v>15333223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8450</v>
      </c>
      <c r="R24" s="459"/>
      <c r="S24" s="459"/>
      <c r="T24" s="459"/>
      <c r="U24" s="459"/>
      <c r="V24" s="501"/>
      <c r="W24" s="553"/>
      <c r="X24" s="554"/>
      <c r="Y24" s="555"/>
      <c r="Z24" s="457" t="s">
        <v>162</v>
      </c>
      <c r="AA24" s="437"/>
      <c r="AB24" s="437"/>
      <c r="AC24" s="437"/>
      <c r="AD24" s="437"/>
      <c r="AE24" s="437"/>
      <c r="AF24" s="437"/>
      <c r="AG24" s="438"/>
      <c r="AH24" s="458">
        <v>262</v>
      </c>
      <c r="AI24" s="459"/>
      <c r="AJ24" s="459"/>
      <c r="AK24" s="459"/>
      <c r="AL24" s="501"/>
      <c r="AM24" s="458">
        <v>772900</v>
      </c>
      <c r="AN24" s="459"/>
      <c r="AO24" s="459"/>
      <c r="AP24" s="459"/>
      <c r="AQ24" s="459"/>
      <c r="AR24" s="501"/>
      <c r="AS24" s="458">
        <v>2950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13254946</v>
      </c>
      <c r="BO24" s="408"/>
      <c r="BP24" s="408"/>
      <c r="BQ24" s="408"/>
      <c r="BR24" s="408"/>
      <c r="BS24" s="408"/>
      <c r="BT24" s="408"/>
      <c r="BU24" s="409"/>
      <c r="BV24" s="407">
        <v>12241874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6850</v>
      </c>
      <c r="R25" s="459"/>
      <c r="S25" s="459"/>
      <c r="T25" s="459"/>
      <c r="U25" s="459"/>
      <c r="V25" s="501"/>
      <c r="W25" s="553"/>
      <c r="X25" s="554"/>
      <c r="Y25" s="555"/>
      <c r="Z25" s="457" t="s">
        <v>165</v>
      </c>
      <c r="AA25" s="437"/>
      <c r="AB25" s="437"/>
      <c r="AC25" s="437"/>
      <c r="AD25" s="437"/>
      <c r="AE25" s="437"/>
      <c r="AF25" s="437"/>
      <c r="AG25" s="438"/>
      <c r="AH25" s="458">
        <v>44</v>
      </c>
      <c r="AI25" s="459"/>
      <c r="AJ25" s="459"/>
      <c r="AK25" s="459"/>
      <c r="AL25" s="501"/>
      <c r="AM25" s="458">
        <v>131912</v>
      </c>
      <c r="AN25" s="459"/>
      <c r="AO25" s="459"/>
      <c r="AP25" s="459"/>
      <c r="AQ25" s="459"/>
      <c r="AR25" s="501"/>
      <c r="AS25" s="458">
        <v>2998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2373722</v>
      </c>
      <c r="BO25" s="371"/>
      <c r="BP25" s="371"/>
      <c r="BQ25" s="371"/>
      <c r="BR25" s="371"/>
      <c r="BS25" s="371"/>
      <c r="BT25" s="371"/>
      <c r="BU25" s="372"/>
      <c r="BV25" s="370">
        <v>2071768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6290</v>
      </c>
      <c r="R26" s="459"/>
      <c r="S26" s="459"/>
      <c r="T26" s="459"/>
      <c r="U26" s="459"/>
      <c r="V26" s="501"/>
      <c r="W26" s="553"/>
      <c r="X26" s="554"/>
      <c r="Y26" s="555"/>
      <c r="Z26" s="457" t="s">
        <v>168</v>
      </c>
      <c r="AA26" s="559"/>
      <c r="AB26" s="559"/>
      <c r="AC26" s="559"/>
      <c r="AD26" s="559"/>
      <c r="AE26" s="559"/>
      <c r="AF26" s="559"/>
      <c r="AG26" s="560"/>
      <c r="AH26" s="458">
        <v>19</v>
      </c>
      <c r="AI26" s="459"/>
      <c r="AJ26" s="459"/>
      <c r="AK26" s="459"/>
      <c r="AL26" s="501"/>
      <c r="AM26" s="458">
        <v>47614</v>
      </c>
      <c r="AN26" s="459"/>
      <c r="AO26" s="459"/>
      <c r="AP26" s="459"/>
      <c r="AQ26" s="459"/>
      <c r="AR26" s="501"/>
      <c r="AS26" s="458">
        <v>2506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1453569</v>
      </c>
      <c r="BO27" s="527"/>
      <c r="BP27" s="527"/>
      <c r="BQ27" s="527"/>
      <c r="BR27" s="527"/>
      <c r="BS27" s="527"/>
      <c r="BT27" s="527"/>
      <c r="BU27" s="528"/>
      <c r="BV27" s="526">
        <v>1453514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3470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2338581</v>
      </c>
      <c r="BO28" s="371"/>
      <c r="BP28" s="371"/>
      <c r="BQ28" s="371"/>
      <c r="BR28" s="371"/>
      <c r="BS28" s="371"/>
      <c r="BT28" s="371"/>
      <c r="BU28" s="372"/>
      <c r="BV28" s="370">
        <v>2165635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3280</v>
      </c>
      <c r="R29" s="459"/>
      <c r="S29" s="459"/>
      <c r="T29" s="459"/>
      <c r="U29" s="459"/>
      <c r="V29" s="501"/>
      <c r="W29" s="556"/>
      <c r="X29" s="557"/>
      <c r="Y29" s="558"/>
      <c r="Z29" s="457" t="s">
        <v>178</v>
      </c>
      <c r="AA29" s="437"/>
      <c r="AB29" s="437"/>
      <c r="AC29" s="437"/>
      <c r="AD29" s="437"/>
      <c r="AE29" s="437"/>
      <c r="AF29" s="437"/>
      <c r="AG29" s="438"/>
      <c r="AH29" s="458">
        <v>263</v>
      </c>
      <c r="AI29" s="459"/>
      <c r="AJ29" s="459"/>
      <c r="AK29" s="459"/>
      <c r="AL29" s="501"/>
      <c r="AM29" s="458">
        <v>776156</v>
      </c>
      <c r="AN29" s="459"/>
      <c r="AO29" s="459"/>
      <c r="AP29" s="459"/>
      <c r="AQ29" s="459"/>
      <c r="AR29" s="501"/>
      <c r="AS29" s="458">
        <v>2951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208036</v>
      </c>
      <c r="BO29" s="408"/>
      <c r="BP29" s="408"/>
      <c r="BQ29" s="408"/>
      <c r="BR29" s="408"/>
      <c r="BS29" s="408"/>
      <c r="BT29" s="408"/>
      <c r="BU29" s="409"/>
      <c r="BV29" s="407">
        <v>181218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336838</v>
      </c>
      <c r="BO30" s="527"/>
      <c r="BP30" s="527"/>
      <c r="BQ30" s="527"/>
      <c r="BR30" s="527"/>
      <c r="BS30" s="527"/>
      <c r="BT30" s="527"/>
      <c r="BU30" s="528"/>
      <c r="BV30" s="526">
        <v>210527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津幡町国民健康保険特別会計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津幡町病院事業会計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石川県町村議会議員公務災害補償組合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津幡町バス事業特別会計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津幡町介護保険特別会計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津幡町水道事業会計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石川県市町村職員退職手当組合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公共施設管理公社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津幡町後期高齢者医療特別会計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津幡町下水道事業会計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石川県後期高齢者医療広域連合（一般会計）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津幡町簡易水道事業会計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石川県後期高齢者医療広域連合（特別会計）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河北郡市広域事務組合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石川県市町村消防団員等公務災害補償等組合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石川県市町村消防賞じゅつ金組合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xpmlWy0WgbYisZIurXsPxQn0b1EyhXroqB8hEgLgAoSvO8gj8YijscQoGwC3IMNiXy48wSwVk/+Dsu6AgZUKA==" saltValue="/kt87eEonRp1PbA259+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3.52</v>
      </c>
      <c r="G34" s="33">
        <v>6.75</v>
      </c>
      <c r="H34" s="33">
        <v>10.16</v>
      </c>
      <c r="I34" s="33">
        <v>13.35</v>
      </c>
      <c r="J34" s="34">
        <v>12.85</v>
      </c>
      <c r="K34" s="22"/>
      <c r="L34" s="22"/>
      <c r="M34" s="22"/>
      <c r="N34" s="22"/>
      <c r="O34" s="22"/>
      <c r="P34" s="22"/>
    </row>
    <row r="35" spans="1:16" ht="39" customHeight="1" x14ac:dyDescent="0.15">
      <c r="A35" s="22"/>
      <c r="B35" s="35"/>
      <c r="C35" s="1145" t="s">
        <v>535</v>
      </c>
      <c r="D35" s="1146"/>
      <c r="E35" s="1147"/>
      <c r="F35" s="36">
        <v>11.8</v>
      </c>
      <c r="G35" s="37">
        <v>11.64</v>
      </c>
      <c r="H35" s="37">
        <v>11.72</v>
      </c>
      <c r="I35" s="37">
        <v>10.77</v>
      </c>
      <c r="J35" s="38">
        <v>9.9600000000000009</v>
      </c>
      <c r="K35" s="22"/>
      <c r="L35" s="22"/>
      <c r="M35" s="22"/>
      <c r="N35" s="22"/>
      <c r="O35" s="22"/>
      <c r="P35" s="22"/>
    </row>
    <row r="36" spans="1:16" ht="39" customHeight="1" x14ac:dyDescent="0.15">
      <c r="A36" s="22"/>
      <c r="B36" s="35"/>
      <c r="C36" s="1145" t="s">
        <v>536</v>
      </c>
      <c r="D36" s="1146"/>
      <c r="E36" s="1147"/>
      <c r="F36" s="36">
        <v>2.2999999999999998</v>
      </c>
      <c r="G36" s="37">
        <v>4.16</v>
      </c>
      <c r="H36" s="37">
        <v>3.14</v>
      </c>
      <c r="I36" s="37">
        <v>3.76</v>
      </c>
      <c r="J36" s="38">
        <v>3.79</v>
      </c>
      <c r="K36" s="22"/>
      <c r="L36" s="22"/>
      <c r="M36" s="22"/>
      <c r="N36" s="22"/>
      <c r="O36" s="22"/>
      <c r="P36" s="22"/>
    </row>
    <row r="37" spans="1:16" ht="39" customHeight="1" x14ac:dyDescent="0.15">
      <c r="A37" s="22"/>
      <c r="B37" s="35"/>
      <c r="C37" s="1145" t="s">
        <v>537</v>
      </c>
      <c r="D37" s="1146"/>
      <c r="E37" s="1147"/>
      <c r="F37" s="36">
        <v>1.03</v>
      </c>
      <c r="G37" s="37">
        <v>0.54</v>
      </c>
      <c r="H37" s="37">
        <v>0.68</v>
      </c>
      <c r="I37" s="37">
        <v>0.41</v>
      </c>
      <c r="J37" s="38">
        <v>0.45</v>
      </c>
      <c r="K37" s="22"/>
      <c r="L37" s="22"/>
      <c r="M37" s="22"/>
      <c r="N37" s="22"/>
      <c r="O37" s="22"/>
      <c r="P37" s="22"/>
    </row>
    <row r="38" spans="1:16" ht="39" customHeight="1" x14ac:dyDescent="0.15">
      <c r="A38" s="22"/>
      <c r="B38" s="35"/>
      <c r="C38" s="1145" t="s">
        <v>538</v>
      </c>
      <c r="D38" s="1146"/>
      <c r="E38" s="1147"/>
      <c r="F38" s="36">
        <v>0.31</v>
      </c>
      <c r="G38" s="37">
        <v>0.44</v>
      </c>
      <c r="H38" s="37">
        <v>0.46</v>
      </c>
      <c r="I38" s="37">
        <v>0.3</v>
      </c>
      <c r="J38" s="38">
        <v>0.38</v>
      </c>
      <c r="K38" s="22"/>
      <c r="L38" s="22"/>
      <c r="M38" s="22"/>
      <c r="N38" s="22"/>
      <c r="O38" s="22"/>
      <c r="P38" s="22"/>
    </row>
    <row r="39" spans="1:16" ht="39" customHeight="1" x14ac:dyDescent="0.15">
      <c r="A39" s="22"/>
      <c r="B39" s="35"/>
      <c r="C39" s="1145" t="s">
        <v>539</v>
      </c>
      <c r="D39" s="1146"/>
      <c r="E39" s="1147"/>
      <c r="F39" s="36" t="s">
        <v>490</v>
      </c>
      <c r="G39" s="37" t="s">
        <v>490</v>
      </c>
      <c r="H39" s="37">
        <v>0.31</v>
      </c>
      <c r="I39" s="37">
        <v>0.31</v>
      </c>
      <c r="J39" s="38">
        <v>0.31</v>
      </c>
      <c r="K39" s="22"/>
      <c r="L39" s="22"/>
      <c r="M39" s="22"/>
      <c r="N39" s="22"/>
      <c r="O39" s="22"/>
      <c r="P39" s="22"/>
    </row>
    <row r="40" spans="1:16" ht="39" customHeight="1" x14ac:dyDescent="0.15">
      <c r="A40" s="22"/>
      <c r="B40" s="35"/>
      <c r="C40" s="1145" t="s">
        <v>540</v>
      </c>
      <c r="D40" s="1146"/>
      <c r="E40" s="1147"/>
      <c r="F40" s="36">
        <v>0.08</v>
      </c>
      <c r="G40" s="37">
        <v>0.06</v>
      </c>
      <c r="H40" s="37">
        <v>0.08</v>
      </c>
      <c r="I40" s="37">
        <v>0.09</v>
      </c>
      <c r="J40" s="38">
        <v>0.12</v>
      </c>
      <c r="K40" s="22"/>
      <c r="L40" s="22"/>
      <c r="M40" s="22"/>
      <c r="N40" s="22"/>
      <c r="O40" s="22"/>
      <c r="P40" s="22"/>
    </row>
    <row r="41" spans="1:16" ht="39" customHeight="1" x14ac:dyDescent="0.15">
      <c r="A41" s="22"/>
      <c r="B41" s="35"/>
      <c r="C41" s="1145" t="s">
        <v>541</v>
      </c>
      <c r="D41" s="1146"/>
      <c r="E41" s="1147"/>
      <c r="F41" s="36">
        <v>0.04</v>
      </c>
      <c r="G41" s="37">
        <v>0.03</v>
      </c>
      <c r="H41" s="37">
        <v>0.03</v>
      </c>
      <c r="I41" s="37">
        <v>0.05</v>
      </c>
      <c r="J41" s="38">
        <v>0.11</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0.53</v>
      </c>
      <c r="G43" s="42">
        <v>0.01</v>
      </c>
      <c r="H43" s="42">
        <v>0</v>
      </c>
      <c r="I43" s="42">
        <v>0</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gtbqlrVDA8VusF/kZnFwy8dNR6ZDQlO6lIIvkW66UNEMOzJR0Oj6la5fG4STQ+0wmlWvKXYmB3wsQtVncCGeQ==" saltValue="lmj/Nac98D5HTX4G4tLI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1567</v>
      </c>
      <c r="L45" s="60">
        <v>1701</v>
      </c>
      <c r="M45" s="60">
        <v>1536</v>
      </c>
      <c r="N45" s="60">
        <v>1468</v>
      </c>
      <c r="O45" s="61">
        <v>1503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674</v>
      </c>
      <c r="L48" s="64">
        <v>667</v>
      </c>
      <c r="M48" s="64">
        <v>595</v>
      </c>
      <c r="N48" s="64">
        <v>604</v>
      </c>
      <c r="O48" s="65">
        <v>566</v>
      </c>
      <c r="P48" s="48"/>
      <c r="Q48" s="48"/>
      <c r="R48" s="48"/>
      <c r="S48" s="48"/>
      <c r="T48" s="48"/>
      <c r="U48" s="48"/>
    </row>
    <row r="49" spans="1:21" ht="30.75" customHeight="1" x14ac:dyDescent="0.15">
      <c r="A49" s="48"/>
      <c r="B49" s="1155"/>
      <c r="C49" s="1156"/>
      <c r="D49" s="62"/>
      <c r="E49" s="1161" t="s">
        <v>14</v>
      </c>
      <c r="F49" s="1161"/>
      <c r="G49" s="1161"/>
      <c r="H49" s="1161"/>
      <c r="I49" s="1161"/>
      <c r="J49" s="1162"/>
      <c r="K49" s="63">
        <v>61</v>
      </c>
      <c r="L49" s="64">
        <v>20</v>
      </c>
      <c r="M49" s="64">
        <v>21</v>
      </c>
      <c r="N49" s="64">
        <v>25</v>
      </c>
      <c r="O49" s="65">
        <v>32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1811</v>
      </c>
      <c r="L52" s="64">
        <v>1847</v>
      </c>
      <c r="M52" s="64">
        <v>1553</v>
      </c>
      <c r="N52" s="64">
        <v>1543</v>
      </c>
      <c r="O52" s="65">
        <v>1557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491</v>
      </c>
      <c r="L53" s="69">
        <v>541</v>
      </c>
      <c r="M53" s="69">
        <v>599</v>
      </c>
      <c r="N53" s="69">
        <v>554</v>
      </c>
      <c r="O53" s="70">
        <v>544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W1HTRnfWM7KnYfmgcumTrm840vvYoajmbjQMTNP3z61lIZTvMnUhRTPYIpBubKRcVbn2l3hgSAMpnL2GhzkGQ==" saltValue="FbAa6hxm2LSPylAdSBbS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16022</v>
      </c>
      <c r="J41" s="344">
        <v>16741</v>
      </c>
      <c r="K41" s="344">
        <v>17097</v>
      </c>
      <c r="L41" s="344">
        <v>17491</v>
      </c>
      <c r="M41" s="345">
        <v>18029</v>
      </c>
    </row>
    <row r="42" spans="2:13" ht="27.75" customHeight="1" x14ac:dyDescent="0.15">
      <c r="B42" s="1186"/>
      <c r="C42" s="1187"/>
      <c r="D42" s="106"/>
      <c r="E42" s="1192" t="s">
        <v>32</v>
      </c>
      <c r="F42" s="1192"/>
      <c r="G42" s="1192"/>
      <c r="H42" s="1193"/>
      <c r="I42" s="346" t="s">
        <v>490</v>
      </c>
      <c r="J42" s="347" t="s">
        <v>490</v>
      </c>
      <c r="K42" s="347" t="s">
        <v>490</v>
      </c>
      <c r="L42" s="347">
        <v>21</v>
      </c>
      <c r="M42" s="348">
        <v>22</v>
      </c>
    </row>
    <row r="43" spans="2:13" ht="27.75" customHeight="1" x14ac:dyDescent="0.15">
      <c r="B43" s="1186"/>
      <c r="C43" s="1187"/>
      <c r="D43" s="106"/>
      <c r="E43" s="1192" t="s">
        <v>33</v>
      </c>
      <c r="F43" s="1192"/>
      <c r="G43" s="1192"/>
      <c r="H43" s="1193"/>
      <c r="I43" s="346">
        <v>8151</v>
      </c>
      <c r="J43" s="347">
        <v>7763</v>
      </c>
      <c r="K43" s="347">
        <v>7482</v>
      </c>
      <c r="L43" s="347">
        <v>7293</v>
      </c>
      <c r="M43" s="348">
        <v>7228</v>
      </c>
    </row>
    <row r="44" spans="2:13" ht="27.75" customHeight="1" x14ac:dyDescent="0.15">
      <c r="B44" s="1186"/>
      <c r="C44" s="1187"/>
      <c r="D44" s="106"/>
      <c r="E44" s="1192" t="s">
        <v>34</v>
      </c>
      <c r="F44" s="1192"/>
      <c r="G44" s="1192"/>
      <c r="H44" s="1193"/>
      <c r="I44" s="346">
        <v>246</v>
      </c>
      <c r="J44" s="347">
        <v>758</v>
      </c>
      <c r="K44" s="347">
        <v>1738</v>
      </c>
      <c r="L44" s="347">
        <v>1785</v>
      </c>
      <c r="M44" s="348">
        <v>1762</v>
      </c>
    </row>
    <row r="45" spans="2:13" ht="27.75" customHeight="1" x14ac:dyDescent="0.15">
      <c r="B45" s="1186"/>
      <c r="C45" s="1187"/>
      <c r="D45" s="106"/>
      <c r="E45" s="1192" t="s">
        <v>35</v>
      </c>
      <c r="F45" s="1192"/>
      <c r="G45" s="1192"/>
      <c r="H45" s="1193"/>
      <c r="I45" s="346">
        <v>1548</v>
      </c>
      <c r="J45" s="347">
        <v>1509</v>
      </c>
      <c r="K45" s="347">
        <v>1441</v>
      </c>
      <c r="L45" s="347">
        <v>1425</v>
      </c>
      <c r="M45" s="348">
        <v>1340</v>
      </c>
    </row>
    <row r="46" spans="2:13" ht="27.75" customHeight="1" x14ac:dyDescent="0.15">
      <c r="B46" s="1186"/>
      <c r="C46" s="1187"/>
      <c r="D46" s="107"/>
      <c r="E46" s="1192" t="s">
        <v>36</v>
      </c>
      <c r="F46" s="1192"/>
      <c r="G46" s="1192"/>
      <c r="H46" s="1193"/>
      <c r="I46" s="346">
        <v>213</v>
      </c>
      <c r="J46" s="347">
        <v>210</v>
      </c>
      <c r="K46" s="347">
        <v>177</v>
      </c>
      <c r="L46" s="347">
        <v>137</v>
      </c>
      <c r="M46" s="348">
        <v>118</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2021</v>
      </c>
      <c r="J50" s="347">
        <v>2943</v>
      </c>
      <c r="K50" s="347">
        <v>3291</v>
      </c>
      <c r="L50" s="347">
        <v>3366</v>
      </c>
      <c r="M50" s="348">
        <v>3596</v>
      </c>
    </row>
    <row r="51" spans="2:13" ht="27.75" customHeight="1" x14ac:dyDescent="0.15">
      <c r="B51" s="1186"/>
      <c r="C51" s="1187"/>
      <c r="D51" s="106"/>
      <c r="E51" s="1192" t="s">
        <v>42</v>
      </c>
      <c r="F51" s="1192"/>
      <c r="G51" s="1192"/>
      <c r="H51" s="1193"/>
      <c r="I51" s="346">
        <v>2043</v>
      </c>
      <c r="J51" s="347">
        <v>2104</v>
      </c>
      <c r="K51" s="347">
        <v>2098</v>
      </c>
      <c r="L51" s="347">
        <v>2077</v>
      </c>
      <c r="M51" s="348">
        <v>2388</v>
      </c>
    </row>
    <row r="52" spans="2:13" ht="27.75" customHeight="1" x14ac:dyDescent="0.15">
      <c r="B52" s="1188"/>
      <c r="C52" s="1189"/>
      <c r="D52" s="106"/>
      <c r="E52" s="1192" t="s">
        <v>43</v>
      </c>
      <c r="F52" s="1192"/>
      <c r="G52" s="1192"/>
      <c r="H52" s="1193"/>
      <c r="I52" s="346">
        <v>16744</v>
      </c>
      <c r="J52" s="347">
        <v>17265</v>
      </c>
      <c r="K52" s="347">
        <v>17085</v>
      </c>
      <c r="L52" s="347">
        <v>16861</v>
      </c>
      <c r="M52" s="348">
        <v>16509</v>
      </c>
    </row>
    <row r="53" spans="2:13" ht="27.75" customHeight="1" thickBot="1" x14ac:dyDescent="0.2">
      <c r="B53" s="1199" t="s">
        <v>19</v>
      </c>
      <c r="C53" s="1200"/>
      <c r="D53" s="110"/>
      <c r="E53" s="1201" t="s">
        <v>44</v>
      </c>
      <c r="F53" s="1201"/>
      <c r="G53" s="1201"/>
      <c r="H53" s="1202"/>
      <c r="I53" s="349">
        <v>5373</v>
      </c>
      <c r="J53" s="350">
        <v>4670</v>
      </c>
      <c r="K53" s="350">
        <v>5460</v>
      </c>
      <c r="L53" s="350">
        <v>5847</v>
      </c>
      <c r="M53" s="351">
        <v>6007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kNJ5hqq8nxsB8Lcdizj11I9lEoRMSpVXToJ7AZOI4t17Nu7GeNEFwDZ+y841pZGOGR4eynquXbBIWXPOJdY0w==" saltValue="MR915gCiLjDDZ/XXYfkQ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2123</v>
      </c>
      <c r="G55" s="352">
        <v>2166</v>
      </c>
      <c r="H55" s="353">
        <v>2339</v>
      </c>
    </row>
    <row r="56" spans="2:8" ht="52.5" customHeight="1" x14ac:dyDescent="0.15">
      <c r="B56" s="122"/>
      <c r="C56" s="1213" t="s">
        <v>47</v>
      </c>
      <c r="D56" s="1213"/>
      <c r="E56" s="1214"/>
      <c r="F56" s="354">
        <v>143</v>
      </c>
      <c r="G56" s="354">
        <v>181</v>
      </c>
      <c r="H56" s="355">
        <v>208</v>
      </c>
    </row>
    <row r="57" spans="2:8" ht="53.25" customHeight="1" x14ac:dyDescent="0.15">
      <c r="B57" s="122"/>
      <c r="C57" s="1215" t="s">
        <v>48</v>
      </c>
      <c r="D57" s="1215"/>
      <c r="E57" s="1216"/>
      <c r="F57" s="356">
        <v>192</v>
      </c>
      <c r="G57" s="356">
        <v>211</v>
      </c>
      <c r="H57" s="357">
        <v>337</v>
      </c>
    </row>
    <row r="58" spans="2:8" ht="45.75" customHeight="1" x14ac:dyDescent="0.15">
      <c r="B58" s="123"/>
      <c r="C58" s="1203" t="s">
        <v>559</v>
      </c>
      <c r="D58" s="1204"/>
      <c r="E58" s="1205"/>
      <c r="F58" s="358" t="s">
        <v>564</v>
      </c>
      <c r="G58" s="358" t="s">
        <v>564</v>
      </c>
      <c r="H58" s="359">
        <v>101</v>
      </c>
    </row>
    <row r="59" spans="2:8" ht="45.75" customHeight="1" x14ac:dyDescent="0.15">
      <c r="B59" s="123"/>
      <c r="C59" s="1203" t="s">
        <v>560</v>
      </c>
      <c r="D59" s="1204"/>
      <c r="E59" s="1205"/>
      <c r="F59" s="358">
        <v>66</v>
      </c>
      <c r="G59" s="358">
        <v>65</v>
      </c>
      <c r="H59" s="359">
        <v>62</v>
      </c>
    </row>
    <row r="60" spans="2:8" ht="45.75" customHeight="1" x14ac:dyDescent="0.15">
      <c r="B60" s="123"/>
      <c r="C60" s="1203" t="s">
        <v>563</v>
      </c>
      <c r="D60" s="1204"/>
      <c r="E60" s="1205"/>
      <c r="F60" s="358">
        <v>46</v>
      </c>
      <c r="G60" s="358">
        <v>50</v>
      </c>
      <c r="H60" s="359">
        <v>31</v>
      </c>
    </row>
    <row r="61" spans="2:8" ht="45.75" customHeight="1" x14ac:dyDescent="0.15">
      <c r="B61" s="123"/>
      <c r="C61" s="1203" t="s">
        <v>561</v>
      </c>
      <c r="D61" s="1204"/>
      <c r="E61" s="1205"/>
      <c r="F61" s="358">
        <v>8</v>
      </c>
      <c r="G61" s="358">
        <v>7</v>
      </c>
      <c r="H61" s="359">
        <v>29</v>
      </c>
    </row>
    <row r="62" spans="2:8" ht="45.75" customHeight="1" thickBot="1" x14ac:dyDescent="0.2">
      <c r="B62" s="124"/>
      <c r="C62" s="1206" t="s">
        <v>562</v>
      </c>
      <c r="D62" s="1207"/>
      <c r="E62" s="1208"/>
      <c r="F62" s="360">
        <v>11</v>
      </c>
      <c r="G62" s="360">
        <v>14</v>
      </c>
      <c r="H62" s="361">
        <v>27</v>
      </c>
    </row>
    <row r="63" spans="2:8" ht="52.5" customHeight="1" thickBot="1" x14ac:dyDescent="0.2">
      <c r="B63" s="125"/>
      <c r="C63" s="1209" t="s">
        <v>49</v>
      </c>
      <c r="D63" s="1209"/>
      <c r="E63" s="1210"/>
      <c r="F63" s="362">
        <v>2458</v>
      </c>
      <c r="G63" s="362">
        <v>2557</v>
      </c>
      <c r="H63" s="363">
        <v>2883</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sheetData>
  <sheetProtection algorithmName="SHA-512" hashValue="qPE6r4zB49f96Ubf/OVHc0anJbEnJ6kJvYq7/dwGPR9iM+Jw+JG1/P71eouFYY8yF5kZQT02ciuGjbLxJQZBKQ==" saltValue="vszl00CdAqH3W3XYg2oq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125487</v>
      </c>
      <c r="E3" s="144"/>
      <c r="F3" s="145">
        <v>52068</v>
      </c>
      <c r="G3" s="146"/>
      <c r="H3" s="147"/>
    </row>
    <row r="4" spans="1:8" x14ac:dyDescent="0.15">
      <c r="A4" s="148"/>
      <c r="B4" s="149"/>
      <c r="C4" s="150"/>
      <c r="D4" s="151">
        <v>84066</v>
      </c>
      <c r="E4" s="152"/>
      <c r="F4" s="153">
        <v>26936</v>
      </c>
      <c r="G4" s="154"/>
      <c r="H4" s="155"/>
    </row>
    <row r="5" spans="1:8" x14ac:dyDescent="0.15">
      <c r="A5" s="136" t="s">
        <v>522</v>
      </c>
      <c r="B5" s="141"/>
      <c r="C5" s="142"/>
      <c r="D5" s="143">
        <v>72784</v>
      </c>
      <c r="E5" s="144"/>
      <c r="F5" s="145">
        <v>47161</v>
      </c>
      <c r="G5" s="146"/>
      <c r="H5" s="147"/>
    </row>
    <row r="6" spans="1:8" x14ac:dyDescent="0.15">
      <c r="A6" s="148"/>
      <c r="B6" s="149"/>
      <c r="C6" s="150"/>
      <c r="D6" s="151">
        <v>39781</v>
      </c>
      <c r="E6" s="152"/>
      <c r="F6" s="153">
        <v>24595</v>
      </c>
      <c r="G6" s="154"/>
      <c r="H6" s="155"/>
    </row>
    <row r="7" spans="1:8" x14ac:dyDescent="0.15">
      <c r="A7" s="136" t="s">
        <v>523</v>
      </c>
      <c r="B7" s="141"/>
      <c r="C7" s="142"/>
      <c r="D7" s="143">
        <v>84406</v>
      </c>
      <c r="E7" s="144"/>
      <c r="F7" s="145">
        <v>43423</v>
      </c>
      <c r="G7" s="146"/>
      <c r="H7" s="147"/>
    </row>
    <row r="8" spans="1:8" x14ac:dyDescent="0.15">
      <c r="A8" s="148"/>
      <c r="B8" s="149"/>
      <c r="C8" s="150"/>
      <c r="D8" s="151">
        <v>18188</v>
      </c>
      <c r="E8" s="152"/>
      <c r="F8" s="153">
        <v>22207</v>
      </c>
      <c r="G8" s="154"/>
      <c r="H8" s="155"/>
    </row>
    <row r="9" spans="1:8" x14ac:dyDescent="0.15">
      <c r="A9" s="136" t="s">
        <v>524</v>
      </c>
      <c r="B9" s="141"/>
      <c r="C9" s="142"/>
      <c r="D9" s="143">
        <v>52068</v>
      </c>
      <c r="E9" s="144"/>
      <c r="F9" s="145">
        <v>45265</v>
      </c>
      <c r="G9" s="146"/>
      <c r="H9" s="147"/>
    </row>
    <row r="10" spans="1:8" x14ac:dyDescent="0.15">
      <c r="A10" s="148"/>
      <c r="B10" s="149"/>
      <c r="C10" s="150"/>
      <c r="D10" s="151">
        <v>17914</v>
      </c>
      <c r="E10" s="152"/>
      <c r="F10" s="153">
        <v>22600</v>
      </c>
      <c r="G10" s="154"/>
      <c r="H10" s="155"/>
    </row>
    <row r="11" spans="1:8" x14ac:dyDescent="0.15">
      <c r="A11" s="136" t="s">
        <v>525</v>
      </c>
      <c r="B11" s="141"/>
      <c r="C11" s="142"/>
      <c r="D11" s="143">
        <v>55174</v>
      </c>
      <c r="E11" s="144"/>
      <c r="F11" s="145">
        <v>54621</v>
      </c>
      <c r="G11" s="146"/>
      <c r="H11" s="147"/>
    </row>
    <row r="12" spans="1:8" x14ac:dyDescent="0.15">
      <c r="A12" s="148"/>
      <c r="B12" s="149"/>
      <c r="C12" s="156"/>
      <c r="D12" s="151">
        <v>17476</v>
      </c>
      <c r="E12" s="152"/>
      <c r="F12" s="153">
        <v>30892</v>
      </c>
      <c r="G12" s="154"/>
      <c r="H12" s="155"/>
    </row>
    <row r="13" spans="1:8" x14ac:dyDescent="0.15">
      <c r="A13" s="136"/>
      <c r="B13" s="141"/>
      <c r="C13" s="157"/>
      <c r="D13" s="158">
        <v>77984</v>
      </c>
      <c r="E13" s="159"/>
      <c r="F13" s="160">
        <v>48508</v>
      </c>
      <c r="G13" s="161"/>
      <c r="H13" s="147"/>
    </row>
    <row r="14" spans="1:8" x14ac:dyDescent="0.15">
      <c r="A14" s="148"/>
      <c r="B14" s="149"/>
      <c r="C14" s="150"/>
      <c r="D14" s="151">
        <v>35485</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2.35</v>
      </c>
      <c r="C19" s="162">
        <f>ROUND(VALUE(SUBSTITUTE(実質収支比率等に係る経年分析!G$48,"▲","-")),2)</f>
        <v>4.2</v>
      </c>
      <c r="D19" s="162">
        <f>ROUND(VALUE(SUBSTITUTE(実質収支比率等に係る経年分析!H$48,"▲","-")),2)</f>
        <v>3.18</v>
      </c>
      <c r="E19" s="162">
        <f>ROUND(VALUE(SUBSTITUTE(実質収支比率等に係る経年分析!I$48,"▲","-")),2)</f>
        <v>3.82</v>
      </c>
      <c r="F19" s="162">
        <f>ROUND(VALUE(SUBSTITUTE(実質収支比率等に係る経年分析!J$48,"▲","-")),2)</f>
        <v>3.92</v>
      </c>
    </row>
    <row r="20" spans="1:11" x14ac:dyDescent="0.15">
      <c r="A20" s="162" t="s">
        <v>53</v>
      </c>
      <c r="B20" s="162">
        <f>ROUND(VALUE(SUBSTITUTE(実質収支比率等に係る経年分析!F$47,"▲","-")),2)</f>
        <v>11.99</v>
      </c>
      <c r="C20" s="162">
        <f>ROUND(VALUE(SUBSTITUTE(実質収支比率等に係る経年分析!G$47,"▲","-")),2)</f>
        <v>19.27</v>
      </c>
      <c r="D20" s="162">
        <f>ROUND(VALUE(SUBSTITUTE(実質収支比率等に係る経年分析!H$47,"▲","-")),2)</f>
        <v>24.07</v>
      </c>
      <c r="E20" s="162">
        <f>ROUND(VALUE(SUBSTITUTE(実質収支比率等に係る経年分析!I$47,"▲","-")),2)</f>
        <v>24.36</v>
      </c>
      <c r="F20" s="162">
        <f>ROUND(VALUE(SUBSTITUTE(実質収支比率等に係る経年分析!J$47,"▲","-")),2)</f>
        <v>25.32</v>
      </c>
    </row>
    <row r="21" spans="1:11" x14ac:dyDescent="0.15">
      <c r="A21" s="162" t="s">
        <v>54</v>
      </c>
      <c r="B21" s="162">
        <f>IF(ISNUMBER(VALUE(SUBSTITUTE(実質収支比率等に係る経年分析!F$49,"▲","-"))),ROUND(VALUE(SUBSTITUTE(実質収支比率等に係る経年分析!F$49,"▲","-")),2),NA())</f>
        <v>1.92</v>
      </c>
      <c r="C21" s="162">
        <f>IF(ISNUMBER(VALUE(SUBSTITUTE(実質収支比率等に係る経年分析!G$49,"▲","-"))),ROUND(VALUE(SUBSTITUTE(実質収支比率等に係る経年分析!G$49,"▲","-")),2),NA())</f>
        <v>8.48</v>
      </c>
      <c r="D21" s="162">
        <f>IF(ISNUMBER(VALUE(SUBSTITUTE(実質収支比率等に係る経年分析!H$49,"▲","-"))),ROUND(VALUE(SUBSTITUTE(実質収支比率等に係る経年分析!H$49,"▲","-")),2),NA())</f>
        <v>0.79</v>
      </c>
      <c r="E21" s="162">
        <f>IF(ISNUMBER(VALUE(SUBSTITUTE(実質収支比率等に係る経年分析!I$49,"▲","-"))),ROUND(VALUE(SUBSTITUTE(実質収支比率等に係る経年分析!I$49,"▲","-")),2),NA())</f>
        <v>-0.54</v>
      </c>
      <c r="F21" s="162">
        <f>IF(ISNUMBER(VALUE(SUBSTITUTE(実質収支比率等に係る経年分析!J$49,"▲","-"))),ROUND(VALUE(SUBSTITUTE(実質収支比率等に係る経年分析!J$49,"▲","-")),2),NA())</f>
        <v>0.16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津幡町バス事業特別会計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0.11</v>
      </c>
    </row>
    <row r="30" spans="1:11" x14ac:dyDescent="0.15">
      <c r="A30" s="163" t="str">
        <f>IF(連結実質赤字比率に係る赤字・黒字の構成分析!C$40="",NA(),連結実質赤字比率に係る赤字・黒字の構成分析!C$40)</f>
        <v>津幡町後期高齢者医療特別会計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津幡町簡易水道事業会計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15">
      <c r="A32" s="163" t="str">
        <f>IF(連結実質赤字比率に係る赤字・黒字の構成分析!C$38="",NA(),連結実質赤字比率に係る赤字・黒字の構成分析!C$38)</f>
        <v>津幡町国民健康保険特別会計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15">
      <c r="A33" s="163" t="str">
        <f>IF(連結実質赤字比率に係る赤字・黒字の構成分析!C$37="",NA(),連結実質赤字比率に係る赤字・黒字の構成分析!C$37)</f>
        <v>津幡町介護保険特別会計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2.2999999999999998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3.79</v>
      </c>
    </row>
    <row r="35" spans="1:16" x14ac:dyDescent="0.15">
      <c r="A35" s="163" t="str">
        <f>IF(連結実質赤字比率に係る赤字・黒字の構成分析!C$35="",NA(),連結実質赤字比率に係る赤字・黒字の構成分析!C$35)</f>
        <v>津幡町水道事業会計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9.9600000000000009</v>
      </c>
    </row>
    <row r="36" spans="1:16" x14ac:dyDescent="0.15">
      <c r="A36" s="163" t="str">
        <f>IF(連結実質赤字比率に係る赤字・黒字の構成分析!C$34="",NA(),連結実質赤字比率に係る赤字・黒字の構成分析!C$34)</f>
        <v>津幡町病院事業会計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10.16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1811</v>
      </c>
      <c r="E42" s="164"/>
      <c r="F42" s="164"/>
      <c r="G42" s="164">
        <f>'実質公債費比率（分子）の構造'!L$52</f>
        <v>1847</v>
      </c>
      <c r="H42" s="164"/>
      <c r="I42" s="164"/>
      <c r="J42" s="164">
        <f>'実質公債費比率（分子）の構造'!M$52</f>
        <v>1553</v>
      </c>
      <c r="K42" s="164"/>
      <c r="L42" s="164"/>
      <c r="M42" s="164">
        <f>'実質公債費比率（分子）の構造'!N$52</f>
        <v>1543</v>
      </c>
      <c r="N42" s="164"/>
      <c r="O42" s="164"/>
      <c r="P42" s="164">
        <f>'実質公債費比率（分子）の構造'!O$52</f>
        <v>1557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61</v>
      </c>
      <c r="C45" s="164"/>
      <c r="D45" s="164"/>
      <c r="E45" s="164">
        <f>'実質公債費比率（分子）の構造'!L$49</f>
        <v>20</v>
      </c>
      <c r="F45" s="164"/>
      <c r="G45" s="164"/>
      <c r="H45" s="164">
        <f>'実質公債費比率（分子）の構造'!M$49</f>
        <v>21</v>
      </c>
      <c r="I45" s="164"/>
      <c r="J45" s="164"/>
      <c r="K45" s="164">
        <f>'実質公債費比率（分子）の構造'!N$49</f>
        <v>25</v>
      </c>
      <c r="L45" s="164"/>
      <c r="M45" s="164"/>
      <c r="N45" s="164">
        <f>'実質公債費比率（分子）の構造'!O$49</f>
        <v>32</v>
      </c>
      <c r="O45" s="164"/>
      <c r="P45" s="164"/>
    </row>
    <row r="46" spans="1:16" x14ac:dyDescent="0.15">
      <c r="A46" s="164" t="s">
        <v>64</v>
      </c>
      <c r="B46" s="164">
        <f>'実質公債費比率（分子）の構造'!K$48</f>
        <v>674</v>
      </c>
      <c r="C46" s="164"/>
      <c r="D46" s="164"/>
      <c r="E46" s="164">
        <f>'実質公債費比率（分子）の構造'!L$48</f>
        <v>667</v>
      </c>
      <c r="F46" s="164"/>
      <c r="G46" s="164"/>
      <c r="H46" s="164">
        <f>'実質公債費比率（分子）の構造'!M$48</f>
        <v>595</v>
      </c>
      <c r="I46" s="164"/>
      <c r="J46" s="164"/>
      <c r="K46" s="164">
        <f>'実質公債費比率（分子）の構造'!N$48</f>
        <v>604</v>
      </c>
      <c r="L46" s="164"/>
      <c r="M46" s="164"/>
      <c r="N46" s="164">
        <f>'実質公債費比率（分子）の構造'!O$48</f>
        <v>566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1567</v>
      </c>
      <c r="C49" s="164"/>
      <c r="D49" s="164"/>
      <c r="E49" s="164">
        <f>'実質公債費比率（分子）の構造'!L$45</f>
        <v>1701</v>
      </c>
      <c r="F49" s="164"/>
      <c r="G49" s="164"/>
      <c r="H49" s="164">
        <f>'実質公債費比率（分子）の構造'!M$45</f>
        <v>1536</v>
      </c>
      <c r="I49" s="164"/>
      <c r="J49" s="164"/>
      <c r="K49" s="164">
        <f>'実質公債費比率（分子）の構造'!N$45</f>
        <v>1468</v>
      </c>
      <c r="L49" s="164"/>
      <c r="M49" s="164"/>
      <c r="N49" s="164">
        <f>'実質公債費比率（分子）の構造'!O$45</f>
        <v>1503</v>
      </c>
      <c r="O49" s="164"/>
      <c r="P49" s="164"/>
    </row>
    <row r="50" spans="1:16" x14ac:dyDescent="0.15">
      <c r="A50" s="164" t="s">
        <v>67</v>
      </c>
      <c r="B50" s="164" t="e">
        <f>NA()</f>
        <v>#N/A</v>
      </c>
      <c r="C50" s="164">
        <f>IF(ISNUMBER('実質公債費比率（分子）の構造'!K$53),'実質公債費比率（分子）の構造'!K$53,NA())</f>
        <v>491</v>
      </c>
      <c r="D50" s="164" t="e">
        <f>NA()</f>
        <v>#N/A</v>
      </c>
      <c r="E50" s="164" t="e">
        <f>NA()</f>
        <v>#N/A</v>
      </c>
      <c r="F50" s="164">
        <f>IF(ISNUMBER('実質公債費比率（分子）の構造'!L$53),'実質公債費比率（分子）の構造'!L$53,NA())</f>
        <v>541</v>
      </c>
      <c r="G50" s="164" t="e">
        <f>NA()</f>
        <v>#N/A</v>
      </c>
      <c r="H50" s="164" t="e">
        <f>NA()</f>
        <v>#N/A</v>
      </c>
      <c r="I50" s="164">
        <f>IF(ISNUMBER('実質公債費比率（分子）の構造'!M$53),'実質公債費比率（分子）の構造'!M$53,NA())</f>
        <v>599</v>
      </c>
      <c r="J50" s="164" t="e">
        <f>NA()</f>
        <v>#N/A</v>
      </c>
      <c r="K50" s="164" t="e">
        <f>NA()</f>
        <v>#N/A</v>
      </c>
      <c r="L50" s="164">
        <f>IF(ISNUMBER('実質公債費比率（分子）の構造'!N$53),'実質公債費比率（分子）の構造'!N$53,NA())</f>
        <v>554</v>
      </c>
      <c r="M50" s="164" t="e">
        <f>NA()</f>
        <v>#N/A</v>
      </c>
      <c r="N50" s="164" t="e">
        <f>NA()</f>
        <v>#N/A</v>
      </c>
      <c r="O50" s="164">
        <f>IF(ISNUMBER('実質公債費比率（分子）の構造'!O$53),'実質公債費比率（分子）の構造'!O$53,NA())</f>
        <v>544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16744</v>
      </c>
      <c r="E56" s="163"/>
      <c r="F56" s="163"/>
      <c r="G56" s="163">
        <f>'将来負担比率（分子）の構造'!J$52</f>
        <v>17265</v>
      </c>
      <c r="H56" s="163"/>
      <c r="I56" s="163"/>
      <c r="J56" s="163">
        <f>'将来負担比率（分子）の構造'!K$52</f>
        <v>17085</v>
      </c>
      <c r="K56" s="163"/>
      <c r="L56" s="163"/>
      <c r="M56" s="163">
        <f>'将来負担比率（分子）の構造'!L$52</f>
        <v>16861</v>
      </c>
      <c r="N56" s="163"/>
      <c r="O56" s="163"/>
      <c r="P56" s="163">
        <f>'将来負担比率（分子）の構造'!M$52</f>
        <v>16509</v>
      </c>
    </row>
    <row r="57" spans="1:16" x14ac:dyDescent="0.15">
      <c r="A57" s="163" t="s">
        <v>42</v>
      </c>
      <c r="B57" s="163"/>
      <c r="C57" s="163"/>
      <c r="D57" s="163">
        <f>'将来負担比率（分子）の構造'!I$51</f>
        <v>2043</v>
      </c>
      <c r="E57" s="163"/>
      <c r="F57" s="163"/>
      <c r="G57" s="163">
        <f>'将来負担比率（分子）の構造'!J$51</f>
        <v>2104</v>
      </c>
      <c r="H57" s="163"/>
      <c r="I57" s="163"/>
      <c r="J57" s="163">
        <f>'将来負担比率（分子）の構造'!K$51</f>
        <v>2098</v>
      </c>
      <c r="K57" s="163"/>
      <c r="L57" s="163"/>
      <c r="M57" s="163">
        <f>'将来負担比率（分子）の構造'!L$51</f>
        <v>2077</v>
      </c>
      <c r="N57" s="163"/>
      <c r="O57" s="163"/>
      <c r="P57" s="163">
        <f>'将来負担比率（分子）の構造'!M$51</f>
        <v>2388</v>
      </c>
    </row>
    <row r="58" spans="1:16" x14ac:dyDescent="0.15">
      <c r="A58" s="163" t="s">
        <v>41</v>
      </c>
      <c r="B58" s="163"/>
      <c r="C58" s="163"/>
      <c r="D58" s="163">
        <f>'将来負担比率（分子）の構造'!I$50</f>
        <v>2021</v>
      </c>
      <c r="E58" s="163"/>
      <c r="F58" s="163"/>
      <c r="G58" s="163">
        <f>'将来負担比率（分子）の構造'!J$50</f>
        <v>2943</v>
      </c>
      <c r="H58" s="163"/>
      <c r="I58" s="163"/>
      <c r="J58" s="163">
        <f>'将来負担比率（分子）の構造'!K$50</f>
        <v>3291</v>
      </c>
      <c r="K58" s="163"/>
      <c r="L58" s="163"/>
      <c r="M58" s="163">
        <f>'将来負担比率（分子）の構造'!L$50</f>
        <v>3366</v>
      </c>
      <c r="N58" s="163"/>
      <c r="O58" s="163"/>
      <c r="P58" s="163">
        <f>'将来負担比率（分子）の構造'!M$50</f>
        <v>3596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213</v>
      </c>
      <c r="C61" s="163"/>
      <c r="D61" s="163"/>
      <c r="E61" s="163">
        <f>'将来負担比率（分子）の構造'!J$46</f>
        <v>210</v>
      </c>
      <c r="F61" s="163"/>
      <c r="G61" s="163"/>
      <c r="H61" s="163">
        <f>'将来負担比率（分子）の構造'!K$46</f>
        <v>177</v>
      </c>
      <c r="I61" s="163"/>
      <c r="J61" s="163"/>
      <c r="K61" s="163">
        <f>'将来負担比率（分子）の構造'!L$46</f>
        <v>137</v>
      </c>
      <c r="L61" s="163"/>
      <c r="M61" s="163"/>
      <c r="N61" s="163">
        <f>'将来負担比率（分子）の構造'!M$46</f>
        <v>118</v>
      </c>
      <c r="O61" s="163"/>
      <c r="P61" s="163"/>
    </row>
    <row r="62" spans="1:16" x14ac:dyDescent="0.15">
      <c r="A62" s="163" t="s">
        <v>35</v>
      </c>
      <c r="B62" s="163">
        <f>'将来負担比率（分子）の構造'!I$45</f>
        <v>1548</v>
      </c>
      <c r="C62" s="163"/>
      <c r="D62" s="163"/>
      <c r="E62" s="163">
        <f>'将来負担比率（分子）の構造'!J$45</f>
        <v>1509</v>
      </c>
      <c r="F62" s="163"/>
      <c r="G62" s="163"/>
      <c r="H62" s="163">
        <f>'将来負担比率（分子）の構造'!K$45</f>
        <v>1441</v>
      </c>
      <c r="I62" s="163"/>
      <c r="J62" s="163"/>
      <c r="K62" s="163">
        <f>'将来負担比率（分子）の構造'!L$45</f>
        <v>1425</v>
      </c>
      <c r="L62" s="163"/>
      <c r="M62" s="163"/>
      <c r="N62" s="163">
        <f>'将来負担比率（分子）の構造'!M$45</f>
        <v>1340</v>
      </c>
      <c r="O62" s="163"/>
      <c r="P62" s="163"/>
    </row>
    <row r="63" spans="1:16" x14ac:dyDescent="0.15">
      <c r="A63" s="163" t="s">
        <v>34</v>
      </c>
      <c r="B63" s="163">
        <f>'将来負担比率（分子）の構造'!I$44</f>
        <v>246</v>
      </c>
      <c r="C63" s="163"/>
      <c r="D63" s="163"/>
      <c r="E63" s="163">
        <f>'将来負担比率（分子）の構造'!J$44</f>
        <v>758</v>
      </c>
      <c r="F63" s="163"/>
      <c r="G63" s="163"/>
      <c r="H63" s="163">
        <f>'将来負担比率（分子）の構造'!K$44</f>
        <v>1738</v>
      </c>
      <c r="I63" s="163"/>
      <c r="J63" s="163"/>
      <c r="K63" s="163">
        <f>'将来負担比率（分子）の構造'!L$44</f>
        <v>1785</v>
      </c>
      <c r="L63" s="163"/>
      <c r="M63" s="163"/>
      <c r="N63" s="163">
        <f>'将来負担比率（分子）の構造'!M$44</f>
        <v>1762</v>
      </c>
      <c r="O63" s="163"/>
      <c r="P63" s="163"/>
    </row>
    <row r="64" spans="1:16" x14ac:dyDescent="0.15">
      <c r="A64" s="163" t="s">
        <v>33</v>
      </c>
      <c r="B64" s="163">
        <f>'将来負担比率（分子）の構造'!I$43</f>
        <v>8151</v>
      </c>
      <c r="C64" s="163"/>
      <c r="D64" s="163"/>
      <c r="E64" s="163">
        <f>'将来負担比率（分子）の構造'!J$43</f>
        <v>7763</v>
      </c>
      <c r="F64" s="163"/>
      <c r="G64" s="163"/>
      <c r="H64" s="163">
        <f>'将来負担比率（分子）の構造'!K$43</f>
        <v>7482</v>
      </c>
      <c r="I64" s="163"/>
      <c r="J64" s="163"/>
      <c r="K64" s="163">
        <f>'将来負担比率（分子）の構造'!L$43</f>
        <v>7293</v>
      </c>
      <c r="L64" s="163"/>
      <c r="M64" s="163"/>
      <c r="N64" s="163">
        <f>'将来負担比率（分子）の構造'!M$43</f>
        <v>7228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21</v>
      </c>
      <c r="L65" s="163"/>
      <c r="M65" s="163"/>
      <c r="N65" s="163">
        <f>'将来負担比率（分子）の構造'!M$42</f>
        <v>22</v>
      </c>
      <c r="O65" s="163"/>
      <c r="P65" s="163"/>
    </row>
    <row r="66" spans="1:16" x14ac:dyDescent="0.15">
      <c r="A66" s="163" t="s">
        <v>31</v>
      </c>
      <c r="B66" s="163">
        <f>'将来負担比率（分子）の構造'!I$41</f>
        <v>16022</v>
      </c>
      <c r="C66" s="163"/>
      <c r="D66" s="163"/>
      <c r="E66" s="163">
        <f>'将来負担比率（分子）の構造'!J$41</f>
        <v>16741</v>
      </c>
      <c r="F66" s="163"/>
      <c r="G66" s="163"/>
      <c r="H66" s="163">
        <f>'将来負担比率（分子）の構造'!K$41</f>
        <v>17097</v>
      </c>
      <c r="I66" s="163"/>
      <c r="J66" s="163"/>
      <c r="K66" s="163">
        <f>'将来負担比率（分子）の構造'!L$41</f>
        <v>17491</v>
      </c>
      <c r="L66" s="163"/>
      <c r="M66" s="163"/>
      <c r="N66" s="163">
        <f>'将来負担比率（分子）の構造'!M$41</f>
        <v>18029</v>
      </c>
      <c r="O66" s="163"/>
      <c r="P66" s="163"/>
    </row>
    <row r="67" spans="1:16" x14ac:dyDescent="0.15">
      <c r="A67" s="163" t="s">
        <v>71</v>
      </c>
      <c r="B67" s="163" t="e">
        <f>NA()</f>
        <v>#N/A</v>
      </c>
      <c r="C67" s="163">
        <f>IF(ISNUMBER('将来負担比率（分子）の構造'!I$53), IF('将来負担比率（分子）の構造'!I$53 &lt; 0, 0, '将来負担比率（分子）の構造'!I$53), NA())</f>
        <v>5373</v>
      </c>
      <c r="D67" s="163" t="e">
        <f>NA()</f>
        <v>#N/A</v>
      </c>
      <c r="E67" s="163" t="e">
        <f>NA()</f>
        <v>#N/A</v>
      </c>
      <c r="F67" s="163">
        <f>IF(ISNUMBER('将来負担比率（分子）の構造'!J$53), IF('将来負担比率（分子）の構造'!J$53 &lt; 0, 0, '将来負担比率（分子）の構造'!J$53), NA())</f>
        <v>4670</v>
      </c>
      <c r="G67" s="163" t="e">
        <f>NA()</f>
        <v>#N/A</v>
      </c>
      <c r="H67" s="163" t="e">
        <f>NA()</f>
        <v>#N/A</v>
      </c>
      <c r="I67" s="163">
        <f>IF(ISNUMBER('将来負担比率（分子）の構造'!K$53), IF('将来負担比率（分子）の構造'!K$53 &lt; 0, 0, '将来負担比率（分子）の構造'!K$53), NA())</f>
        <v>5460</v>
      </c>
      <c r="J67" s="163" t="e">
        <f>NA()</f>
        <v>#N/A</v>
      </c>
      <c r="K67" s="163" t="e">
        <f>NA()</f>
        <v>#N/A</v>
      </c>
      <c r="L67" s="163">
        <f>IF(ISNUMBER('将来負担比率（分子）の構造'!L$53), IF('将来負担比率（分子）の構造'!L$53 &lt; 0, 0, '将来負担比率（分子）の構造'!L$53), NA())</f>
        <v>5847</v>
      </c>
      <c r="M67" s="163" t="e">
        <f>NA()</f>
        <v>#N/A</v>
      </c>
      <c r="N67" s="163" t="e">
        <f>NA()</f>
        <v>#N/A</v>
      </c>
      <c r="O67" s="163">
        <f>IF(ISNUMBER('将来負担比率（分子）の構造'!M$53), IF('将来負担比率（分子）の構造'!M$53 &lt; 0, 0, '将来負担比率（分子）の構造'!M$53), NA())</f>
        <v>6007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2123</v>
      </c>
      <c r="C72" s="167">
        <f>基金残高に係る経年分析!G55</f>
        <v>2166</v>
      </c>
      <c r="D72" s="167">
        <f>基金残高に係る経年分析!H55</f>
        <v>2339</v>
      </c>
    </row>
    <row r="73" spans="1:16" x14ac:dyDescent="0.15">
      <c r="A73" s="166" t="s">
        <v>74</v>
      </c>
      <c r="B73" s="167">
        <f>基金残高に係る経年分析!F56</f>
        <v>143</v>
      </c>
      <c r="C73" s="167">
        <f>基金残高に係る経年分析!G56</f>
        <v>181</v>
      </c>
      <c r="D73" s="167">
        <f>基金残高に係る経年分析!H56</f>
        <v>208</v>
      </c>
    </row>
    <row r="74" spans="1:16" x14ac:dyDescent="0.15">
      <c r="A74" s="166" t="s">
        <v>75</v>
      </c>
      <c r="B74" s="167">
        <f>基金残高に係る経年分析!F57</f>
        <v>192</v>
      </c>
      <c r="C74" s="167">
        <f>基金残高に係る経年分析!G57</f>
        <v>211</v>
      </c>
      <c r="D74" s="167">
        <f>基金残高に係る経年分析!H57</f>
        <v>337</v>
      </c>
    </row>
  </sheetData>
  <sheetProtection algorithmName="SHA-512" hashValue="0xhHyIYbdpSqHbRhAHIhUcPQTvZiKIPf8A2bYchtMORBkj6n5yf866nvnFIBI2mWbxJ9S0HQa/+MMXLEYMWH2w==" saltValue="jMBRq5Irvis5D5RwxFdl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4381996</v>
      </c>
      <c r="S5" s="613"/>
      <c r="T5" s="613"/>
      <c r="U5" s="613"/>
      <c r="V5" s="613"/>
      <c r="W5" s="613"/>
      <c r="X5" s="613"/>
      <c r="Y5" s="614"/>
      <c r="Z5" s="615">
        <v>22.1</v>
      </c>
      <c r="AA5" s="615"/>
      <c r="AB5" s="615"/>
      <c r="AC5" s="615"/>
      <c r="AD5" s="616">
        <v>4187149</v>
      </c>
      <c r="AE5" s="616"/>
      <c r="AF5" s="616"/>
      <c r="AG5" s="616"/>
      <c r="AH5" s="616"/>
      <c r="AI5" s="616"/>
      <c r="AJ5" s="616"/>
      <c r="AK5" s="616"/>
      <c r="AL5" s="617">
        <v>44.4</v>
      </c>
      <c r="AM5" s="618"/>
      <c r="AN5" s="618"/>
      <c r="AO5" s="619"/>
      <c r="AP5" s="609" t="s">
        <v>217</v>
      </c>
      <c r="AQ5" s="610"/>
      <c r="AR5" s="610"/>
      <c r="AS5" s="610"/>
      <c r="AT5" s="610"/>
      <c r="AU5" s="610"/>
      <c r="AV5" s="610"/>
      <c r="AW5" s="610"/>
      <c r="AX5" s="610"/>
      <c r="AY5" s="610"/>
      <c r="AZ5" s="610"/>
      <c r="BA5" s="610"/>
      <c r="BB5" s="610"/>
      <c r="BC5" s="610"/>
      <c r="BD5" s="610"/>
      <c r="BE5" s="610"/>
      <c r="BF5" s="611"/>
      <c r="BG5" s="623">
        <v>4187149</v>
      </c>
      <c r="BH5" s="624"/>
      <c r="BI5" s="624"/>
      <c r="BJ5" s="624"/>
      <c r="BK5" s="624"/>
      <c r="BL5" s="624"/>
      <c r="BM5" s="624"/>
      <c r="BN5" s="625"/>
      <c r="BO5" s="626">
        <v>95.6</v>
      </c>
      <c r="BP5" s="626"/>
      <c r="BQ5" s="626"/>
      <c r="BR5" s="626"/>
      <c r="BS5" s="627">
        <v>43542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141824</v>
      </c>
      <c r="S6" s="624"/>
      <c r="T6" s="624"/>
      <c r="U6" s="624"/>
      <c r="V6" s="624"/>
      <c r="W6" s="624"/>
      <c r="X6" s="624"/>
      <c r="Y6" s="625"/>
      <c r="Z6" s="626">
        <v>0.7</v>
      </c>
      <c r="AA6" s="626"/>
      <c r="AB6" s="626"/>
      <c r="AC6" s="626"/>
      <c r="AD6" s="627">
        <v>141824</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4187149</v>
      </c>
      <c r="BH6" s="624"/>
      <c r="BI6" s="624"/>
      <c r="BJ6" s="624"/>
      <c r="BK6" s="624"/>
      <c r="BL6" s="624"/>
      <c r="BM6" s="624"/>
      <c r="BN6" s="625"/>
      <c r="BO6" s="626">
        <v>95.6</v>
      </c>
      <c r="BP6" s="626"/>
      <c r="BQ6" s="626"/>
      <c r="BR6" s="626"/>
      <c r="BS6" s="627">
        <v>43542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144682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144682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2542</v>
      </c>
      <c r="S7" s="624"/>
      <c r="T7" s="624"/>
      <c r="U7" s="624"/>
      <c r="V7" s="624"/>
      <c r="W7" s="624"/>
      <c r="X7" s="624"/>
      <c r="Y7" s="625"/>
      <c r="Z7" s="626">
        <v>0</v>
      </c>
      <c r="AA7" s="626"/>
      <c r="AB7" s="626"/>
      <c r="AC7" s="626"/>
      <c r="AD7" s="627">
        <v>2542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2072216</v>
      </c>
      <c r="BH7" s="624"/>
      <c r="BI7" s="624"/>
      <c r="BJ7" s="624"/>
      <c r="BK7" s="624"/>
      <c r="BL7" s="624"/>
      <c r="BM7" s="624"/>
      <c r="BN7" s="625"/>
      <c r="BO7" s="626">
        <v>47.3</v>
      </c>
      <c r="BP7" s="626"/>
      <c r="BQ7" s="626"/>
      <c r="BR7" s="626"/>
      <c r="BS7" s="627">
        <v>43542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2461898</v>
      </c>
      <c r="CS7" s="624"/>
      <c r="CT7" s="624"/>
      <c r="CU7" s="624"/>
      <c r="CV7" s="624"/>
      <c r="CW7" s="624"/>
      <c r="CX7" s="624"/>
      <c r="CY7" s="625"/>
      <c r="CZ7" s="626">
        <v>12.9</v>
      </c>
      <c r="DA7" s="626"/>
      <c r="DB7" s="626"/>
      <c r="DC7" s="626"/>
      <c r="DD7" s="632">
        <v>48380</v>
      </c>
      <c r="DE7" s="624"/>
      <c r="DF7" s="624"/>
      <c r="DG7" s="624"/>
      <c r="DH7" s="624"/>
      <c r="DI7" s="624"/>
      <c r="DJ7" s="624"/>
      <c r="DK7" s="624"/>
      <c r="DL7" s="624"/>
      <c r="DM7" s="624"/>
      <c r="DN7" s="624"/>
      <c r="DO7" s="624"/>
      <c r="DP7" s="625"/>
      <c r="DQ7" s="632">
        <v>1972043</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35607</v>
      </c>
      <c r="S8" s="624"/>
      <c r="T8" s="624"/>
      <c r="U8" s="624"/>
      <c r="V8" s="624"/>
      <c r="W8" s="624"/>
      <c r="X8" s="624"/>
      <c r="Y8" s="625"/>
      <c r="Z8" s="626">
        <v>0.2</v>
      </c>
      <c r="AA8" s="626"/>
      <c r="AB8" s="626"/>
      <c r="AC8" s="626"/>
      <c r="AD8" s="627">
        <v>35607</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63985</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5857343</v>
      </c>
      <c r="CS8" s="624"/>
      <c r="CT8" s="624"/>
      <c r="CU8" s="624"/>
      <c r="CV8" s="624"/>
      <c r="CW8" s="624"/>
      <c r="CX8" s="624"/>
      <c r="CY8" s="625"/>
      <c r="CZ8" s="626">
        <v>30.7</v>
      </c>
      <c r="DA8" s="626"/>
      <c r="DB8" s="626"/>
      <c r="DC8" s="626"/>
      <c r="DD8" s="632">
        <v>29519</v>
      </c>
      <c r="DE8" s="624"/>
      <c r="DF8" s="624"/>
      <c r="DG8" s="624"/>
      <c r="DH8" s="624"/>
      <c r="DI8" s="624"/>
      <c r="DJ8" s="624"/>
      <c r="DK8" s="624"/>
      <c r="DL8" s="624"/>
      <c r="DM8" s="624"/>
      <c r="DN8" s="624"/>
      <c r="DO8" s="624"/>
      <c r="DP8" s="625"/>
      <c r="DQ8" s="632">
        <v>3205071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54133</v>
      </c>
      <c r="S9" s="624"/>
      <c r="T9" s="624"/>
      <c r="U9" s="624"/>
      <c r="V9" s="624"/>
      <c r="W9" s="624"/>
      <c r="X9" s="624"/>
      <c r="Y9" s="625"/>
      <c r="Z9" s="626">
        <v>0.3</v>
      </c>
      <c r="AA9" s="626"/>
      <c r="AB9" s="626"/>
      <c r="AC9" s="626"/>
      <c r="AD9" s="627">
        <v>54133</v>
      </c>
      <c r="AE9" s="627"/>
      <c r="AF9" s="627"/>
      <c r="AG9" s="627"/>
      <c r="AH9" s="627"/>
      <c r="AI9" s="627"/>
      <c r="AJ9" s="627"/>
      <c r="AK9" s="627"/>
      <c r="AL9" s="628">
        <v>0.6</v>
      </c>
      <c r="AM9" s="629"/>
      <c r="AN9" s="629"/>
      <c r="AO9" s="630"/>
      <c r="AP9" s="620" t="s">
        <v>231</v>
      </c>
      <c r="AQ9" s="621"/>
      <c r="AR9" s="621"/>
      <c r="AS9" s="621"/>
      <c r="AT9" s="621"/>
      <c r="AU9" s="621"/>
      <c r="AV9" s="621"/>
      <c r="AW9" s="621"/>
      <c r="AX9" s="621"/>
      <c r="AY9" s="621"/>
      <c r="AZ9" s="621"/>
      <c r="BA9" s="621"/>
      <c r="BB9" s="621"/>
      <c r="BC9" s="621"/>
      <c r="BD9" s="621"/>
      <c r="BE9" s="621"/>
      <c r="BF9" s="622"/>
      <c r="BG9" s="623">
        <v>1778365</v>
      </c>
      <c r="BH9" s="624"/>
      <c r="BI9" s="624"/>
      <c r="BJ9" s="624"/>
      <c r="BK9" s="624"/>
      <c r="BL9" s="624"/>
      <c r="BM9" s="624"/>
      <c r="BN9" s="625"/>
      <c r="BO9" s="626">
        <v>40.6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1574848</v>
      </c>
      <c r="CS9" s="624"/>
      <c r="CT9" s="624"/>
      <c r="CU9" s="624"/>
      <c r="CV9" s="624"/>
      <c r="CW9" s="624"/>
      <c r="CX9" s="624"/>
      <c r="CY9" s="625"/>
      <c r="CZ9" s="626">
        <v>8.1999999999999993</v>
      </c>
      <c r="DA9" s="626"/>
      <c r="DB9" s="626"/>
      <c r="DC9" s="626"/>
      <c r="DD9" s="632">
        <v>165203</v>
      </c>
      <c r="DE9" s="624"/>
      <c r="DF9" s="624"/>
      <c r="DG9" s="624"/>
      <c r="DH9" s="624"/>
      <c r="DI9" s="624"/>
      <c r="DJ9" s="624"/>
      <c r="DK9" s="624"/>
      <c r="DL9" s="624"/>
      <c r="DM9" s="624"/>
      <c r="DN9" s="624"/>
      <c r="DO9" s="624"/>
      <c r="DP9" s="625"/>
      <c r="DQ9" s="632">
        <v>985402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76046</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20113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20083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895913</v>
      </c>
      <c r="S11" s="624"/>
      <c r="T11" s="624"/>
      <c r="U11" s="624"/>
      <c r="V11" s="624"/>
      <c r="W11" s="624"/>
      <c r="X11" s="624"/>
      <c r="Y11" s="625"/>
      <c r="Z11" s="628">
        <v>4.5</v>
      </c>
      <c r="AA11" s="629"/>
      <c r="AB11" s="629"/>
      <c r="AC11" s="635"/>
      <c r="AD11" s="632">
        <v>895913</v>
      </c>
      <c r="AE11" s="624"/>
      <c r="AF11" s="624"/>
      <c r="AG11" s="624"/>
      <c r="AH11" s="624"/>
      <c r="AI11" s="624"/>
      <c r="AJ11" s="624"/>
      <c r="AK11" s="625"/>
      <c r="AL11" s="628">
        <v>9.5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153820</v>
      </c>
      <c r="BH11" s="624"/>
      <c r="BI11" s="624"/>
      <c r="BJ11" s="624"/>
      <c r="BK11" s="624"/>
      <c r="BL11" s="624"/>
      <c r="BM11" s="624"/>
      <c r="BN11" s="625"/>
      <c r="BO11" s="626">
        <v>3.5</v>
      </c>
      <c r="BP11" s="626"/>
      <c r="BQ11" s="626"/>
      <c r="BR11" s="626"/>
      <c r="BS11" s="627">
        <v>43542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708876</v>
      </c>
      <c r="CS11" s="624"/>
      <c r="CT11" s="624"/>
      <c r="CU11" s="624"/>
      <c r="CV11" s="624"/>
      <c r="CW11" s="624"/>
      <c r="CX11" s="624"/>
      <c r="CY11" s="625"/>
      <c r="CZ11" s="626">
        <v>3.7</v>
      </c>
      <c r="DA11" s="626"/>
      <c r="DB11" s="626"/>
      <c r="DC11" s="626"/>
      <c r="DD11" s="632">
        <v>269602</v>
      </c>
      <c r="DE11" s="624"/>
      <c r="DF11" s="624"/>
      <c r="DG11" s="624"/>
      <c r="DH11" s="624"/>
      <c r="DI11" s="624"/>
      <c r="DJ11" s="624"/>
      <c r="DK11" s="624"/>
      <c r="DL11" s="624"/>
      <c r="DM11" s="624"/>
      <c r="DN11" s="624"/>
      <c r="DO11" s="624"/>
      <c r="DP11" s="625"/>
      <c r="DQ11" s="632">
        <v>320364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18816</v>
      </c>
      <c r="S12" s="624"/>
      <c r="T12" s="624"/>
      <c r="U12" s="624"/>
      <c r="V12" s="624"/>
      <c r="W12" s="624"/>
      <c r="X12" s="624"/>
      <c r="Y12" s="625"/>
      <c r="Z12" s="626">
        <v>0.1</v>
      </c>
      <c r="AA12" s="626"/>
      <c r="AB12" s="626"/>
      <c r="AC12" s="626"/>
      <c r="AD12" s="627">
        <v>18816</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1776145</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304609</v>
      </c>
      <c r="CS12" s="624"/>
      <c r="CT12" s="624"/>
      <c r="CU12" s="624"/>
      <c r="CV12" s="624"/>
      <c r="CW12" s="624"/>
      <c r="CX12" s="624"/>
      <c r="CY12" s="625"/>
      <c r="CZ12" s="626">
        <v>1.6</v>
      </c>
      <c r="DA12" s="626"/>
      <c r="DB12" s="626"/>
      <c r="DC12" s="626"/>
      <c r="DD12" s="632">
        <v>21155</v>
      </c>
      <c r="DE12" s="624"/>
      <c r="DF12" s="624"/>
      <c r="DG12" s="624"/>
      <c r="DH12" s="624"/>
      <c r="DI12" s="624"/>
      <c r="DJ12" s="624"/>
      <c r="DK12" s="624"/>
      <c r="DL12" s="624"/>
      <c r="DM12" s="624"/>
      <c r="DN12" s="624"/>
      <c r="DO12" s="624"/>
      <c r="DP12" s="625"/>
      <c r="DQ12" s="632">
        <v>266942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1775122</v>
      </c>
      <c r="BH13" s="624"/>
      <c r="BI13" s="624"/>
      <c r="BJ13" s="624"/>
      <c r="BK13" s="624"/>
      <c r="BL13" s="624"/>
      <c r="BM13" s="624"/>
      <c r="BN13" s="625"/>
      <c r="BO13" s="626">
        <v>40.5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1929686</v>
      </c>
      <c r="CS13" s="624"/>
      <c r="CT13" s="624"/>
      <c r="CU13" s="624"/>
      <c r="CV13" s="624"/>
      <c r="CW13" s="624"/>
      <c r="CX13" s="624"/>
      <c r="CY13" s="625"/>
      <c r="CZ13" s="626">
        <v>10.1</v>
      </c>
      <c r="DA13" s="626"/>
      <c r="DB13" s="626"/>
      <c r="DC13" s="626"/>
      <c r="DD13" s="632">
        <v>931430</v>
      </c>
      <c r="DE13" s="624"/>
      <c r="DF13" s="624"/>
      <c r="DG13" s="624"/>
      <c r="DH13" s="624"/>
      <c r="DI13" s="624"/>
      <c r="DJ13" s="624"/>
      <c r="DK13" s="624"/>
      <c r="DL13" s="624"/>
      <c r="DM13" s="624"/>
      <c r="DN13" s="624"/>
      <c r="DO13" s="624"/>
      <c r="DP13" s="625"/>
      <c r="DQ13" s="632">
        <v>871827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131699</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522116</v>
      </c>
      <c r="CS14" s="624"/>
      <c r="CT14" s="624"/>
      <c r="CU14" s="624"/>
      <c r="CV14" s="624"/>
      <c r="CW14" s="624"/>
      <c r="CX14" s="624"/>
      <c r="CY14" s="625"/>
      <c r="CZ14" s="626">
        <v>2.7</v>
      </c>
      <c r="DA14" s="626"/>
      <c r="DB14" s="626"/>
      <c r="DC14" s="626"/>
      <c r="DD14" s="632">
        <v>19969</v>
      </c>
      <c r="DE14" s="624"/>
      <c r="DF14" s="624"/>
      <c r="DG14" s="624"/>
      <c r="DH14" s="624"/>
      <c r="DI14" s="624"/>
      <c r="DJ14" s="624"/>
      <c r="DK14" s="624"/>
      <c r="DL14" s="624"/>
      <c r="DM14" s="624"/>
      <c r="DN14" s="624"/>
      <c r="DO14" s="624"/>
      <c r="DP14" s="625"/>
      <c r="DQ14" s="632">
        <v>483202</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21067</v>
      </c>
      <c r="S15" s="624"/>
      <c r="T15" s="624"/>
      <c r="U15" s="624"/>
      <c r="V15" s="624"/>
      <c r="W15" s="624"/>
      <c r="X15" s="624"/>
      <c r="Y15" s="625"/>
      <c r="Z15" s="626">
        <v>0.1</v>
      </c>
      <c r="AA15" s="626"/>
      <c r="AB15" s="626"/>
      <c r="AC15" s="626"/>
      <c r="AD15" s="627">
        <v>21067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207089</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2185458</v>
      </c>
      <c r="CS15" s="624"/>
      <c r="CT15" s="624"/>
      <c r="CU15" s="624"/>
      <c r="CV15" s="624"/>
      <c r="CW15" s="624"/>
      <c r="CX15" s="624"/>
      <c r="CY15" s="625"/>
      <c r="CZ15" s="626">
        <v>11.4</v>
      </c>
      <c r="DA15" s="626"/>
      <c r="DB15" s="626"/>
      <c r="DC15" s="626"/>
      <c r="DD15" s="632">
        <v>584907</v>
      </c>
      <c r="DE15" s="624"/>
      <c r="DF15" s="624"/>
      <c r="DG15" s="624"/>
      <c r="DH15" s="624"/>
      <c r="DI15" s="624"/>
      <c r="DJ15" s="624"/>
      <c r="DK15" s="624"/>
      <c r="DL15" s="624"/>
      <c r="DM15" s="624"/>
      <c r="DN15" s="624"/>
      <c r="DO15" s="624"/>
      <c r="DP15" s="625"/>
      <c r="DQ15" s="632">
        <v>1426949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63387</v>
      </c>
      <c r="S16" s="624"/>
      <c r="T16" s="624"/>
      <c r="U16" s="624"/>
      <c r="V16" s="624"/>
      <c r="W16" s="624"/>
      <c r="X16" s="624"/>
      <c r="Y16" s="625"/>
      <c r="Z16" s="626">
        <v>0.3</v>
      </c>
      <c r="AA16" s="626"/>
      <c r="AB16" s="626"/>
      <c r="AC16" s="626"/>
      <c r="AD16" s="627">
        <v>63387</v>
      </c>
      <c r="AE16" s="627"/>
      <c r="AF16" s="627"/>
      <c r="AG16" s="627"/>
      <c r="AH16" s="627"/>
      <c r="AI16" s="627"/>
      <c r="AJ16" s="627"/>
      <c r="AK16" s="627"/>
      <c r="AL16" s="628">
        <v>0.7</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1895503</v>
      </c>
      <c r="CS16" s="624"/>
      <c r="CT16" s="624"/>
      <c r="CU16" s="624"/>
      <c r="CV16" s="624"/>
      <c r="CW16" s="624"/>
      <c r="CX16" s="624"/>
      <c r="CY16" s="625"/>
      <c r="CZ16" s="626">
        <v>9.9</v>
      </c>
      <c r="DA16" s="626"/>
      <c r="DB16" s="626"/>
      <c r="DC16" s="626"/>
      <c r="DD16" s="632" t="s">
        <v>122</v>
      </c>
      <c r="DE16" s="624"/>
      <c r="DF16" s="624"/>
      <c r="DG16" s="624"/>
      <c r="DH16" s="624"/>
      <c r="DI16" s="624"/>
      <c r="DJ16" s="624"/>
      <c r="DK16" s="624"/>
      <c r="DL16" s="624"/>
      <c r="DM16" s="624"/>
      <c r="DN16" s="624"/>
      <c r="DO16" s="624"/>
      <c r="DP16" s="625"/>
      <c r="DQ16" s="632">
        <v>131274</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245467</v>
      </c>
      <c r="S17" s="624"/>
      <c r="T17" s="624"/>
      <c r="U17" s="624"/>
      <c r="V17" s="624"/>
      <c r="W17" s="624"/>
      <c r="X17" s="624"/>
      <c r="Y17" s="625"/>
      <c r="Z17" s="626">
        <v>1.2</v>
      </c>
      <c r="AA17" s="626"/>
      <c r="AB17" s="626"/>
      <c r="AC17" s="626"/>
      <c r="AD17" s="627">
        <v>245467</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1504230</v>
      </c>
      <c r="CS17" s="624"/>
      <c r="CT17" s="624"/>
      <c r="CU17" s="624"/>
      <c r="CV17" s="624"/>
      <c r="CW17" s="624"/>
      <c r="CX17" s="624"/>
      <c r="CY17" s="625"/>
      <c r="CZ17" s="626">
        <v>7.9</v>
      </c>
      <c r="DA17" s="626"/>
      <c r="DB17" s="626"/>
      <c r="DC17" s="626"/>
      <c r="DD17" s="632" t="s">
        <v>122</v>
      </c>
      <c r="DE17" s="624"/>
      <c r="DF17" s="624"/>
      <c r="DG17" s="624"/>
      <c r="DH17" s="624"/>
      <c r="DI17" s="624"/>
      <c r="DJ17" s="624"/>
      <c r="DK17" s="624"/>
      <c r="DL17" s="624"/>
      <c r="DM17" s="624"/>
      <c r="DN17" s="624"/>
      <c r="DO17" s="624"/>
      <c r="DP17" s="625"/>
      <c r="DQ17" s="632">
        <v>1504230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52933</v>
      </c>
      <c r="S18" s="624"/>
      <c r="T18" s="624"/>
      <c r="U18" s="624"/>
      <c r="V18" s="624"/>
      <c r="W18" s="624"/>
      <c r="X18" s="624"/>
      <c r="Y18" s="625"/>
      <c r="Z18" s="626">
        <v>0.3</v>
      </c>
      <c r="AA18" s="626"/>
      <c r="AB18" s="626"/>
      <c r="AC18" s="626"/>
      <c r="AD18" s="627">
        <v>52933</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178182</v>
      </c>
      <c r="S19" s="624"/>
      <c r="T19" s="624"/>
      <c r="U19" s="624"/>
      <c r="V19" s="624"/>
      <c r="W19" s="624"/>
      <c r="X19" s="624"/>
      <c r="Y19" s="625"/>
      <c r="Z19" s="626">
        <v>0.9</v>
      </c>
      <c r="AA19" s="626"/>
      <c r="AB19" s="626"/>
      <c r="AC19" s="626"/>
      <c r="AD19" s="627">
        <v>178182</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194847</v>
      </c>
      <c r="BH19" s="624"/>
      <c r="BI19" s="624"/>
      <c r="BJ19" s="624"/>
      <c r="BK19" s="624"/>
      <c r="BL19" s="624"/>
      <c r="BM19" s="624"/>
      <c r="BN19" s="625"/>
      <c r="BO19" s="626">
        <v>4.4000000000000004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14352</v>
      </c>
      <c r="S20" s="624"/>
      <c r="T20" s="624"/>
      <c r="U20" s="624"/>
      <c r="V20" s="624"/>
      <c r="W20" s="624"/>
      <c r="X20" s="624"/>
      <c r="Y20" s="625"/>
      <c r="Z20" s="626">
        <v>0.1</v>
      </c>
      <c r="AA20" s="626"/>
      <c r="AB20" s="626"/>
      <c r="AC20" s="626"/>
      <c r="AD20" s="627">
        <v>14352</v>
      </c>
      <c r="AE20" s="627"/>
      <c r="AF20" s="627"/>
      <c r="AG20" s="627"/>
      <c r="AH20" s="627"/>
      <c r="AI20" s="627"/>
      <c r="AJ20" s="627"/>
      <c r="AK20" s="627"/>
      <c r="AL20" s="628">
        <v>0.2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194847</v>
      </c>
      <c r="BH20" s="624"/>
      <c r="BI20" s="624"/>
      <c r="BJ20" s="624"/>
      <c r="BK20" s="624"/>
      <c r="BL20" s="624"/>
      <c r="BM20" s="624"/>
      <c r="BN20" s="625"/>
      <c r="BO20" s="626">
        <v>4.4000000000000004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19109362</v>
      </c>
      <c r="CS20" s="624"/>
      <c r="CT20" s="624"/>
      <c r="CU20" s="624"/>
      <c r="CV20" s="624"/>
      <c r="CW20" s="624"/>
      <c r="CX20" s="624"/>
      <c r="CY20" s="625"/>
      <c r="CZ20" s="626">
        <v>100</v>
      </c>
      <c r="DA20" s="626"/>
      <c r="DB20" s="626"/>
      <c r="DC20" s="626"/>
      <c r="DD20" s="632">
        <v>2070165</v>
      </c>
      <c r="DE20" s="624"/>
      <c r="DF20" s="624"/>
      <c r="DG20" s="624"/>
      <c r="DH20" s="624"/>
      <c r="DI20" s="624"/>
      <c r="DJ20" s="624"/>
      <c r="DK20" s="624"/>
      <c r="DL20" s="624"/>
      <c r="DM20" s="624"/>
      <c r="DN20" s="624"/>
      <c r="DO20" s="624"/>
      <c r="DP20" s="625"/>
      <c r="DQ20" s="632">
        <v>11332069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4456001</v>
      </c>
      <c r="S21" s="624"/>
      <c r="T21" s="624"/>
      <c r="U21" s="624"/>
      <c r="V21" s="624"/>
      <c r="W21" s="624"/>
      <c r="X21" s="624"/>
      <c r="Y21" s="625"/>
      <c r="Z21" s="626">
        <v>22.5</v>
      </c>
      <c r="AA21" s="626"/>
      <c r="AB21" s="626"/>
      <c r="AC21" s="626"/>
      <c r="AD21" s="627">
        <v>3760263</v>
      </c>
      <c r="AE21" s="627"/>
      <c r="AF21" s="627"/>
      <c r="AG21" s="627"/>
      <c r="AH21" s="627"/>
      <c r="AI21" s="627"/>
      <c r="AJ21" s="627"/>
      <c r="AK21" s="627"/>
      <c r="AL21" s="628">
        <v>39.9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3760263</v>
      </c>
      <c r="S22" s="624"/>
      <c r="T22" s="624"/>
      <c r="U22" s="624"/>
      <c r="V22" s="624"/>
      <c r="W22" s="624"/>
      <c r="X22" s="624"/>
      <c r="Y22" s="625"/>
      <c r="Z22" s="626">
        <v>19</v>
      </c>
      <c r="AA22" s="626"/>
      <c r="AB22" s="626"/>
      <c r="AC22" s="626"/>
      <c r="AD22" s="627">
        <v>3760263</v>
      </c>
      <c r="AE22" s="627"/>
      <c r="AF22" s="627"/>
      <c r="AG22" s="627"/>
      <c r="AH22" s="627"/>
      <c r="AI22" s="627"/>
      <c r="AJ22" s="627"/>
      <c r="AK22" s="627"/>
      <c r="AL22" s="628">
        <v>39.9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695738</v>
      </c>
      <c r="S23" s="624"/>
      <c r="T23" s="624"/>
      <c r="U23" s="624"/>
      <c r="V23" s="624"/>
      <c r="W23" s="624"/>
      <c r="X23" s="624"/>
      <c r="Y23" s="625"/>
      <c r="Z23" s="626">
        <v>3.5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194847</v>
      </c>
      <c r="BH23" s="624"/>
      <c r="BI23" s="624"/>
      <c r="BJ23" s="624"/>
      <c r="BK23" s="624"/>
      <c r="BL23" s="624"/>
      <c r="BM23" s="624"/>
      <c r="BN23" s="625"/>
      <c r="BO23" s="626">
        <v>4.4000000000000004</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8075453</v>
      </c>
      <c r="CS24" s="613"/>
      <c r="CT24" s="613"/>
      <c r="CU24" s="613"/>
      <c r="CV24" s="613"/>
      <c r="CW24" s="613"/>
      <c r="CX24" s="613"/>
      <c r="CY24" s="614"/>
      <c r="CZ24" s="617">
        <v>42.3</v>
      </c>
      <c r="DA24" s="618"/>
      <c r="DB24" s="618"/>
      <c r="DC24" s="634"/>
      <c r="DD24" s="658">
        <v>5640657</v>
      </c>
      <c r="DE24" s="613"/>
      <c r="DF24" s="613"/>
      <c r="DG24" s="613"/>
      <c r="DH24" s="613"/>
      <c r="DI24" s="613"/>
      <c r="DJ24" s="613"/>
      <c r="DK24" s="614"/>
      <c r="DL24" s="658">
        <v>4928365</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10316753</v>
      </c>
      <c r="S25" s="624"/>
      <c r="T25" s="624"/>
      <c r="U25" s="624"/>
      <c r="V25" s="624"/>
      <c r="W25" s="624"/>
      <c r="X25" s="624"/>
      <c r="Y25" s="625"/>
      <c r="Z25" s="626">
        <v>52.1</v>
      </c>
      <c r="AA25" s="626"/>
      <c r="AB25" s="626"/>
      <c r="AC25" s="626"/>
      <c r="AD25" s="627">
        <v>9426168</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2856945</v>
      </c>
      <c r="CS25" s="655"/>
      <c r="CT25" s="655"/>
      <c r="CU25" s="655"/>
      <c r="CV25" s="655"/>
      <c r="CW25" s="655"/>
      <c r="CX25" s="655"/>
      <c r="CY25" s="656"/>
      <c r="CZ25" s="628">
        <v>15</v>
      </c>
      <c r="DA25" s="653"/>
      <c r="DB25" s="653"/>
      <c r="DC25" s="657"/>
      <c r="DD25" s="632">
        <v>2611433</v>
      </c>
      <c r="DE25" s="655"/>
      <c r="DF25" s="655"/>
      <c r="DG25" s="655"/>
      <c r="DH25" s="655"/>
      <c r="DI25" s="655"/>
      <c r="DJ25" s="655"/>
      <c r="DK25" s="656"/>
      <c r="DL25" s="632">
        <v>2395347</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2587</v>
      </c>
      <c r="S26" s="624"/>
      <c r="T26" s="624"/>
      <c r="U26" s="624"/>
      <c r="V26" s="624"/>
      <c r="W26" s="624"/>
      <c r="X26" s="624"/>
      <c r="Y26" s="625"/>
      <c r="Z26" s="626">
        <v>0</v>
      </c>
      <c r="AA26" s="626"/>
      <c r="AB26" s="626"/>
      <c r="AC26" s="626"/>
      <c r="AD26" s="627">
        <v>2587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1494705</v>
      </c>
      <c r="CS26" s="624"/>
      <c r="CT26" s="624"/>
      <c r="CU26" s="624"/>
      <c r="CV26" s="624"/>
      <c r="CW26" s="624"/>
      <c r="CX26" s="624"/>
      <c r="CY26" s="625"/>
      <c r="CZ26" s="628">
        <v>7.8</v>
      </c>
      <c r="DA26" s="653"/>
      <c r="DB26" s="653"/>
      <c r="DC26" s="657"/>
      <c r="DD26" s="632">
        <v>1337365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35233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4381996</v>
      </c>
      <c r="BH27" s="624"/>
      <c r="BI27" s="624"/>
      <c r="BJ27" s="624"/>
      <c r="BK27" s="624"/>
      <c r="BL27" s="624"/>
      <c r="BM27" s="624"/>
      <c r="BN27" s="625"/>
      <c r="BO27" s="626">
        <v>100</v>
      </c>
      <c r="BP27" s="626"/>
      <c r="BQ27" s="626"/>
      <c r="BR27" s="626"/>
      <c r="BS27" s="627">
        <v>43542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3714278</v>
      </c>
      <c r="CS27" s="655"/>
      <c r="CT27" s="655"/>
      <c r="CU27" s="655"/>
      <c r="CV27" s="655"/>
      <c r="CW27" s="655"/>
      <c r="CX27" s="655"/>
      <c r="CY27" s="656"/>
      <c r="CZ27" s="628">
        <v>19.399999999999999</v>
      </c>
      <c r="DA27" s="653"/>
      <c r="DB27" s="653"/>
      <c r="DC27" s="657"/>
      <c r="DD27" s="632">
        <v>1524994</v>
      </c>
      <c r="DE27" s="655"/>
      <c r="DF27" s="655"/>
      <c r="DG27" s="655"/>
      <c r="DH27" s="655"/>
      <c r="DI27" s="655"/>
      <c r="DJ27" s="655"/>
      <c r="DK27" s="656"/>
      <c r="DL27" s="632">
        <v>1028788</v>
      </c>
      <c r="DM27" s="655"/>
      <c r="DN27" s="655"/>
      <c r="DO27" s="655"/>
      <c r="DP27" s="655"/>
      <c r="DQ27" s="655"/>
      <c r="DR27" s="655"/>
      <c r="DS27" s="655"/>
      <c r="DT27" s="655"/>
      <c r="DU27" s="655"/>
      <c r="DV27" s="656"/>
      <c r="DW27" s="628">
        <v>10.9</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138574</v>
      </c>
      <c r="S28" s="624"/>
      <c r="T28" s="624"/>
      <c r="U28" s="624"/>
      <c r="V28" s="624"/>
      <c r="W28" s="624"/>
      <c r="X28" s="624"/>
      <c r="Y28" s="625"/>
      <c r="Z28" s="626">
        <v>0.7</v>
      </c>
      <c r="AA28" s="626"/>
      <c r="AB28" s="626"/>
      <c r="AC28" s="626"/>
      <c r="AD28" s="627">
        <v>1109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1504230</v>
      </c>
      <c r="CS28" s="624"/>
      <c r="CT28" s="624"/>
      <c r="CU28" s="624"/>
      <c r="CV28" s="624"/>
      <c r="CW28" s="624"/>
      <c r="CX28" s="624"/>
      <c r="CY28" s="625"/>
      <c r="CZ28" s="628">
        <v>7.9</v>
      </c>
      <c r="DA28" s="653"/>
      <c r="DB28" s="653"/>
      <c r="DC28" s="657"/>
      <c r="DD28" s="632">
        <v>1504230</v>
      </c>
      <c r="DE28" s="624"/>
      <c r="DF28" s="624"/>
      <c r="DG28" s="624"/>
      <c r="DH28" s="624"/>
      <c r="DI28" s="624"/>
      <c r="DJ28" s="624"/>
      <c r="DK28" s="625"/>
      <c r="DL28" s="632">
        <v>1504230</v>
      </c>
      <c r="DM28" s="624"/>
      <c r="DN28" s="624"/>
      <c r="DO28" s="624"/>
      <c r="DP28" s="624"/>
      <c r="DQ28" s="624"/>
      <c r="DR28" s="624"/>
      <c r="DS28" s="624"/>
      <c r="DT28" s="624"/>
      <c r="DU28" s="624"/>
      <c r="DV28" s="625"/>
      <c r="DW28" s="628">
        <v>15.9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17219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1503076</v>
      </c>
      <c r="CS29" s="655"/>
      <c r="CT29" s="655"/>
      <c r="CU29" s="655"/>
      <c r="CV29" s="655"/>
      <c r="CW29" s="655"/>
      <c r="CX29" s="655"/>
      <c r="CY29" s="656"/>
      <c r="CZ29" s="628">
        <v>7.9</v>
      </c>
      <c r="DA29" s="653"/>
      <c r="DB29" s="653"/>
      <c r="DC29" s="657"/>
      <c r="DD29" s="632">
        <v>1503076</v>
      </c>
      <c r="DE29" s="655"/>
      <c r="DF29" s="655"/>
      <c r="DG29" s="655"/>
      <c r="DH29" s="655"/>
      <c r="DI29" s="655"/>
      <c r="DJ29" s="655"/>
      <c r="DK29" s="656"/>
      <c r="DL29" s="632">
        <v>1503076</v>
      </c>
      <c r="DM29" s="655"/>
      <c r="DN29" s="655"/>
      <c r="DO29" s="655"/>
      <c r="DP29" s="655"/>
      <c r="DQ29" s="655"/>
      <c r="DR29" s="655"/>
      <c r="DS29" s="655"/>
      <c r="DT29" s="655"/>
      <c r="DU29" s="655"/>
      <c r="DV29" s="656"/>
      <c r="DW29" s="628">
        <v>15.9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3897956</v>
      </c>
      <c r="S30" s="624"/>
      <c r="T30" s="624"/>
      <c r="U30" s="624"/>
      <c r="V30" s="624"/>
      <c r="W30" s="624"/>
      <c r="X30" s="624"/>
      <c r="Y30" s="625"/>
      <c r="Z30" s="626">
        <v>19.7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1422649</v>
      </c>
      <c r="CS30" s="624"/>
      <c r="CT30" s="624"/>
      <c r="CU30" s="624"/>
      <c r="CV30" s="624"/>
      <c r="CW30" s="624"/>
      <c r="CX30" s="624"/>
      <c r="CY30" s="625"/>
      <c r="CZ30" s="628">
        <v>7.4</v>
      </c>
      <c r="DA30" s="653"/>
      <c r="DB30" s="653"/>
      <c r="DC30" s="657"/>
      <c r="DD30" s="632">
        <v>1422649</v>
      </c>
      <c r="DE30" s="624"/>
      <c r="DF30" s="624"/>
      <c r="DG30" s="624"/>
      <c r="DH30" s="624"/>
      <c r="DI30" s="624"/>
      <c r="DJ30" s="624"/>
      <c r="DK30" s="625"/>
      <c r="DL30" s="632">
        <v>1422649</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99.3</v>
      </c>
      <c r="BH31" s="667"/>
      <c r="BI31" s="667"/>
      <c r="BJ31" s="667"/>
      <c r="BK31" s="667"/>
      <c r="BL31" s="667"/>
      <c r="BM31" s="618">
        <v>98.3</v>
      </c>
      <c r="BN31" s="667"/>
      <c r="BO31" s="667"/>
      <c r="BP31" s="667"/>
      <c r="BQ31" s="668"/>
      <c r="BR31" s="679">
        <v>99</v>
      </c>
      <c r="BS31" s="667"/>
      <c r="BT31" s="667"/>
      <c r="BU31" s="667"/>
      <c r="BV31" s="667"/>
      <c r="BW31" s="667"/>
      <c r="BX31" s="618">
        <v>98.1</v>
      </c>
      <c r="BY31" s="667"/>
      <c r="BZ31" s="667"/>
      <c r="CA31" s="667"/>
      <c r="CB31" s="668"/>
      <c r="CD31" s="661"/>
      <c r="CE31" s="662"/>
      <c r="CF31" s="620" t="s">
        <v>301</v>
      </c>
      <c r="CG31" s="621"/>
      <c r="CH31" s="621"/>
      <c r="CI31" s="621"/>
      <c r="CJ31" s="621"/>
      <c r="CK31" s="621"/>
      <c r="CL31" s="621"/>
      <c r="CM31" s="621"/>
      <c r="CN31" s="621"/>
      <c r="CO31" s="621"/>
      <c r="CP31" s="621"/>
      <c r="CQ31" s="622"/>
      <c r="CR31" s="623">
        <v>80427</v>
      </c>
      <c r="CS31" s="655"/>
      <c r="CT31" s="655"/>
      <c r="CU31" s="655"/>
      <c r="CV31" s="655"/>
      <c r="CW31" s="655"/>
      <c r="CX31" s="655"/>
      <c r="CY31" s="656"/>
      <c r="CZ31" s="628">
        <v>0.4</v>
      </c>
      <c r="DA31" s="653"/>
      <c r="DB31" s="653"/>
      <c r="DC31" s="657"/>
      <c r="DD31" s="632">
        <v>80427</v>
      </c>
      <c r="DE31" s="655"/>
      <c r="DF31" s="655"/>
      <c r="DG31" s="655"/>
      <c r="DH31" s="655"/>
      <c r="DI31" s="655"/>
      <c r="DJ31" s="655"/>
      <c r="DK31" s="656"/>
      <c r="DL31" s="632">
        <v>80427</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2012927</v>
      </c>
      <c r="S32" s="624"/>
      <c r="T32" s="624"/>
      <c r="U32" s="624"/>
      <c r="V32" s="624"/>
      <c r="W32" s="624"/>
      <c r="X32" s="624"/>
      <c r="Y32" s="625"/>
      <c r="Z32" s="626">
        <v>10.199999999999999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99.4</v>
      </c>
      <c r="BH32" s="655"/>
      <c r="BI32" s="655"/>
      <c r="BJ32" s="655"/>
      <c r="BK32" s="655"/>
      <c r="BL32" s="655"/>
      <c r="BM32" s="629">
        <v>98.5</v>
      </c>
      <c r="BN32" s="655"/>
      <c r="BO32" s="655"/>
      <c r="BP32" s="655"/>
      <c r="BQ32" s="678"/>
      <c r="BR32" s="680">
        <v>99.1</v>
      </c>
      <c r="BS32" s="655"/>
      <c r="BT32" s="655"/>
      <c r="BU32" s="655"/>
      <c r="BV32" s="655"/>
      <c r="BW32" s="655"/>
      <c r="BX32" s="629">
        <v>98.2</v>
      </c>
      <c r="BY32" s="655"/>
      <c r="BZ32" s="655"/>
      <c r="CA32" s="655"/>
      <c r="CB32" s="678"/>
      <c r="CD32" s="663"/>
      <c r="CE32" s="664"/>
      <c r="CF32" s="620" t="s">
        <v>305</v>
      </c>
      <c r="CG32" s="621"/>
      <c r="CH32" s="621"/>
      <c r="CI32" s="621"/>
      <c r="CJ32" s="621"/>
      <c r="CK32" s="621"/>
      <c r="CL32" s="621"/>
      <c r="CM32" s="621"/>
      <c r="CN32" s="621"/>
      <c r="CO32" s="621"/>
      <c r="CP32" s="621"/>
      <c r="CQ32" s="622"/>
      <c r="CR32" s="623">
        <v>1154</v>
      </c>
      <c r="CS32" s="624"/>
      <c r="CT32" s="624"/>
      <c r="CU32" s="624"/>
      <c r="CV32" s="624"/>
      <c r="CW32" s="624"/>
      <c r="CX32" s="624"/>
      <c r="CY32" s="625"/>
      <c r="CZ32" s="628">
        <v>0</v>
      </c>
      <c r="DA32" s="653"/>
      <c r="DB32" s="653"/>
      <c r="DC32" s="657"/>
      <c r="DD32" s="632">
        <v>1154</v>
      </c>
      <c r="DE32" s="624"/>
      <c r="DF32" s="624"/>
      <c r="DG32" s="624"/>
      <c r="DH32" s="624"/>
      <c r="DI32" s="624"/>
      <c r="DJ32" s="624"/>
      <c r="DK32" s="625"/>
      <c r="DL32" s="632">
        <v>1154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16809</v>
      </c>
      <c r="S33" s="624"/>
      <c r="T33" s="624"/>
      <c r="U33" s="624"/>
      <c r="V33" s="624"/>
      <c r="W33" s="624"/>
      <c r="X33" s="624"/>
      <c r="Y33" s="625"/>
      <c r="Z33" s="626">
        <v>0.1</v>
      </c>
      <c r="AA33" s="626"/>
      <c r="AB33" s="626"/>
      <c r="AC33" s="626"/>
      <c r="AD33" s="627">
        <v>1487</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98.9</v>
      </c>
      <c r="BS33" s="682"/>
      <c r="BT33" s="682"/>
      <c r="BU33" s="682"/>
      <c r="BV33" s="682"/>
      <c r="BW33" s="682"/>
      <c r="BX33" s="683">
        <v>97.8</v>
      </c>
      <c r="BY33" s="682"/>
      <c r="BZ33" s="682"/>
      <c r="CA33" s="682"/>
      <c r="CB33" s="684"/>
      <c r="CD33" s="620" t="s">
        <v>308</v>
      </c>
      <c r="CE33" s="621"/>
      <c r="CF33" s="621"/>
      <c r="CG33" s="621"/>
      <c r="CH33" s="621"/>
      <c r="CI33" s="621"/>
      <c r="CJ33" s="621"/>
      <c r="CK33" s="621"/>
      <c r="CL33" s="621"/>
      <c r="CM33" s="621"/>
      <c r="CN33" s="621"/>
      <c r="CO33" s="621"/>
      <c r="CP33" s="621"/>
      <c r="CQ33" s="622"/>
      <c r="CR33" s="623">
        <v>7068241</v>
      </c>
      <c r="CS33" s="655"/>
      <c r="CT33" s="655"/>
      <c r="CU33" s="655"/>
      <c r="CV33" s="655"/>
      <c r="CW33" s="655"/>
      <c r="CX33" s="655"/>
      <c r="CY33" s="656"/>
      <c r="CZ33" s="628">
        <v>37</v>
      </c>
      <c r="DA33" s="653"/>
      <c r="DB33" s="653"/>
      <c r="DC33" s="657"/>
      <c r="DD33" s="632">
        <v>5379983</v>
      </c>
      <c r="DE33" s="655"/>
      <c r="DF33" s="655"/>
      <c r="DG33" s="655"/>
      <c r="DH33" s="655"/>
      <c r="DI33" s="655"/>
      <c r="DJ33" s="655"/>
      <c r="DK33" s="656"/>
      <c r="DL33" s="632">
        <v>3522366</v>
      </c>
      <c r="DM33" s="655"/>
      <c r="DN33" s="655"/>
      <c r="DO33" s="655"/>
      <c r="DP33" s="655"/>
      <c r="DQ33" s="655"/>
      <c r="DR33" s="655"/>
      <c r="DS33" s="655"/>
      <c r="DT33" s="655"/>
      <c r="DU33" s="655"/>
      <c r="DV33" s="656"/>
      <c r="DW33" s="628">
        <v>37.200000000000003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89372</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2594962</v>
      </c>
      <c r="CS34" s="624"/>
      <c r="CT34" s="624"/>
      <c r="CU34" s="624"/>
      <c r="CV34" s="624"/>
      <c r="CW34" s="624"/>
      <c r="CX34" s="624"/>
      <c r="CY34" s="625"/>
      <c r="CZ34" s="628">
        <v>13.6</v>
      </c>
      <c r="DA34" s="653"/>
      <c r="DB34" s="653"/>
      <c r="DC34" s="657"/>
      <c r="DD34" s="632">
        <v>1784398</v>
      </c>
      <c r="DE34" s="624"/>
      <c r="DF34" s="624"/>
      <c r="DG34" s="624"/>
      <c r="DH34" s="624"/>
      <c r="DI34" s="624"/>
      <c r="DJ34" s="624"/>
      <c r="DK34" s="625"/>
      <c r="DL34" s="632">
        <v>1362937</v>
      </c>
      <c r="DM34" s="624"/>
      <c r="DN34" s="624"/>
      <c r="DO34" s="624"/>
      <c r="DP34" s="624"/>
      <c r="DQ34" s="624"/>
      <c r="DR34" s="624"/>
      <c r="DS34" s="624"/>
      <c r="DT34" s="624"/>
      <c r="DU34" s="624"/>
      <c r="DV34" s="625"/>
      <c r="DW34" s="628">
        <v>14.4</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607257</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303709</v>
      </c>
      <c r="CS35" s="655"/>
      <c r="CT35" s="655"/>
      <c r="CU35" s="655"/>
      <c r="CV35" s="655"/>
      <c r="CW35" s="655"/>
      <c r="CX35" s="655"/>
      <c r="CY35" s="656"/>
      <c r="CZ35" s="628">
        <v>1.6</v>
      </c>
      <c r="DA35" s="653"/>
      <c r="DB35" s="653"/>
      <c r="DC35" s="657"/>
      <c r="DD35" s="632">
        <v>192218</v>
      </c>
      <c r="DE35" s="655"/>
      <c r="DF35" s="655"/>
      <c r="DG35" s="655"/>
      <c r="DH35" s="655"/>
      <c r="DI35" s="655"/>
      <c r="DJ35" s="655"/>
      <c r="DK35" s="656"/>
      <c r="DL35" s="632">
        <v>100928</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339935</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2003377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35829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2173695</v>
      </c>
      <c r="CS36" s="624"/>
      <c r="CT36" s="624"/>
      <c r="CU36" s="624"/>
      <c r="CV36" s="624"/>
      <c r="CW36" s="624"/>
      <c r="CX36" s="624"/>
      <c r="CY36" s="625"/>
      <c r="CZ36" s="628">
        <v>11.4</v>
      </c>
      <c r="DA36" s="653"/>
      <c r="DB36" s="653"/>
      <c r="DC36" s="657"/>
      <c r="DD36" s="632">
        <v>1732700</v>
      </c>
      <c r="DE36" s="624"/>
      <c r="DF36" s="624"/>
      <c r="DG36" s="624"/>
      <c r="DH36" s="624"/>
      <c r="DI36" s="624"/>
      <c r="DJ36" s="624"/>
      <c r="DK36" s="625"/>
      <c r="DL36" s="632">
        <v>1129456</v>
      </c>
      <c r="DM36" s="624"/>
      <c r="DN36" s="624"/>
      <c r="DO36" s="624"/>
      <c r="DP36" s="624"/>
      <c r="DQ36" s="624"/>
      <c r="DR36" s="624"/>
      <c r="DS36" s="624"/>
      <c r="DT36" s="624"/>
      <c r="DU36" s="624"/>
      <c r="DV36" s="625"/>
      <c r="DW36" s="628">
        <v>11.9</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357850</v>
      </c>
      <c r="S37" s="624"/>
      <c r="T37" s="624"/>
      <c r="U37" s="624"/>
      <c r="V37" s="624"/>
      <c r="W37" s="624"/>
      <c r="X37" s="624"/>
      <c r="Y37" s="625"/>
      <c r="Z37" s="626">
        <v>1.8</v>
      </c>
      <c r="AA37" s="626"/>
      <c r="AB37" s="626"/>
      <c r="AC37" s="626"/>
      <c r="AD37" s="627">
        <v>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606685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25292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219754</v>
      </c>
      <c r="CS37" s="655"/>
      <c r="CT37" s="655"/>
      <c r="CU37" s="655"/>
      <c r="CV37" s="655"/>
      <c r="CW37" s="655"/>
      <c r="CX37" s="655"/>
      <c r="CY37" s="656"/>
      <c r="CZ37" s="628">
        <v>1.1000000000000001</v>
      </c>
      <c r="DA37" s="653"/>
      <c r="DB37" s="653"/>
      <c r="DC37" s="657"/>
      <c r="DD37" s="632">
        <v>218555</v>
      </c>
      <c r="DE37" s="655"/>
      <c r="DF37" s="655"/>
      <c r="DG37" s="655"/>
      <c r="DH37" s="655"/>
      <c r="DI37" s="655"/>
      <c r="DJ37" s="655"/>
      <c r="DK37" s="656"/>
      <c r="DL37" s="632">
        <v>205723</v>
      </c>
      <c r="DM37" s="655"/>
      <c r="DN37" s="655"/>
      <c r="DO37" s="655"/>
      <c r="DP37" s="655"/>
      <c r="DQ37" s="655"/>
      <c r="DR37" s="655"/>
      <c r="DS37" s="655"/>
      <c r="DT37" s="655"/>
      <c r="DU37" s="655"/>
      <c r="DV37" s="656"/>
      <c r="DW37" s="628">
        <v>2.2000000000000002</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1960090</v>
      </c>
      <c r="S38" s="624"/>
      <c r="T38" s="624"/>
      <c r="U38" s="624"/>
      <c r="V38" s="624"/>
      <c r="W38" s="624"/>
      <c r="X38" s="624"/>
      <c r="Y38" s="625"/>
      <c r="Z38" s="626">
        <v>9.9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164237</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3694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1227015</v>
      </c>
      <c r="CS38" s="624"/>
      <c r="CT38" s="624"/>
      <c r="CU38" s="624"/>
      <c r="CV38" s="624"/>
      <c r="CW38" s="624"/>
      <c r="CX38" s="624"/>
      <c r="CY38" s="625"/>
      <c r="CZ38" s="628">
        <v>6.4</v>
      </c>
      <c r="DA38" s="653"/>
      <c r="DB38" s="653"/>
      <c r="DC38" s="657"/>
      <c r="DD38" s="632">
        <v>1016122</v>
      </c>
      <c r="DE38" s="624"/>
      <c r="DF38" s="624"/>
      <c r="DG38" s="624"/>
      <c r="DH38" s="624"/>
      <c r="DI38" s="624"/>
      <c r="DJ38" s="624"/>
      <c r="DK38" s="625"/>
      <c r="DL38" s="632">
        <v>929045</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5270</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5387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753332</v>
      </c>
      <c r="CS39" s="655"/>
      <c r="CT39" s="655"/>
      <c r="CU39" s="655"/>
      <c r="CV39" s="655"/>
      <c r="CW39" s="655"/>
      <c r="CX39" s="655"/>
      <c r="CY39" s="656"/>
      <c r="CZ39" s="628">
        <v>3.9</v>
      </c>
      <c r="DA39" s="653"/>
      <c r="DB39" s="653"/>
      <c r="DC39" s="657"/>
      <c r="DD39" s="632">
        <v>650345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36190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170</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15528</v>
      </c>
      <c r="CS40" s="624"/>
      <c r="CT40" s="624"/>
      <c r="CU40" s="624"/>
      <c r="CV40" s="624"/>
      <c r="CW40" s="624"/>
      <c r="CX40" s="624"/>
      <c r="CY40" s="625"/>
      <c r="CZ40" s="628">
        <v>0.1</v>
      </c>
      <c r="DA40" s="653"/>
      <c r="DB40" s="653"/>
      <c r="DC40" s="657"/>
      <c r="DD40" s="632">
        <v>4200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19792562</v>
      </c>
      <c r="S41" s="696"/>
      <c r="T41" s="696"/>
      <c r="U41" s="696"/>
      <c r="V41" s="696"/>
      <c r="W41" s="696"/>
      <c r="X41" s="696"/>
      <c r="Y41" s="700"/>
      <c r="Z41" s="701">
        <v>100</v>
      </c>
      <c r="AA41" s="701"/>
      <c r="AB41" s="701"/>
      <c r="AC41" s="701"/>
      <c r="AD41" s="702">
        <v>9431354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221452</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1005563</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434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3965668</v>
      </c>
      <c r="CS42" s="655"/>
      <c r="CT42" s="655"/>
      <c r="CU42" s="655"/>
      <c r="CV42" s="655"/>
      <c r="CW42" s="655"/>
      <c r="CX42" s="655"/>
      <c r="CY42" s="656"/>
      <c r="CZ42" s="628">
        <v>20.8</v>
      </c>
      <c r="DA42" s="653"/>
      <c r="DB42" s="653"/>
      <c r="DC42" s="657"/>
      <c r="DD42" s="632">
        <v>311429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56501</v>
      </c>
      <c r="CS43" s="655"/>
      <c r="CT43" s="655"/>
      <c r="CU43" s="655"/>
      <c r="CV43" s="655"/>
      <c r="CW43" s="655"/>
      <c r="CX43" s="655"/>
      <c r="CY43" s="656"/>
      <c r="CZ43" s="628">
        <v>0.3</v>
      </c>
      <c r="DA43" s="653"/>
      <c r="DB43" s="653"/>
      <c r="DC43" s="657"/>
      <c r="DD43" s="632">
        <v>16245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2070165</v>
      </c>
      <c r="CS44" s="624"/>
      <c r="CT44" s="624"/>
      <c r="CU44" s="624"/>
      <c r="CV44" s="624"/>
      <c r="CW44" s="624"/>
      <c r="CX44" s="624"/>
      <c r="CY44" s="625"/>
      <c r="CZ44" s="628">
        <v>10.8</v>
      </c>
      <c r="DA44" s="629"/>
      <c r="DB44" s="629"/>
      <c r="DC44" s="635"/>
      <c r="DD44" s="632">
        <v>180155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1347057</v>
      </c>
      <c r="CS45" s="655"/>
      <c r="CT45" s="655"/>
      <c r="CU45" s="655"/>
      <c r="CV45" s="655"/>
      <c r="CW45" s="655"/>
      <c r="CX45" s="655"/>
      <c r="CY45" s="656"/>
      <c r="CZ45" s="628">
        <v>7</v>
      </c>
      <c r="DA45" s="653"/>
      <c r="DB45" s="653"/>
      <c r="DC45" s="657"/>
      <c r="DD45" s="632">
        <v>33087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655717</v>
      </c>
      <c r="CS46" s="624"/>
      <c r="CT46" s="624"/>
      <c r="CU46" s="624"/>
      <c r="CV46" s="624"/>
      <c r="CW46" s="624"/>
      <c r="CX46" s="624"/>
      <c r="CY46" s="625"/>
      <c r="CZ46" s="628">
        <v>3.4</v>
      </c>
      <c r="DA46" s="629"/>
      <c r="DB46" s="629"/>
      <c r="DC46" s="635"/>
      <c r="DD46" s="632">
        <v>140023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1895503</v>
      </c>
      <c r="CS47" s="655"/>
      <c r="CT47" s="655"/>
      <c r="CU47" s="655"/>
      <c r="CV47" s="655"/>
      <c r="CW47" s="655"/>
      <c r="CX47" s="655"/>
      <c r="CY47" s="656"/>
      <c r="CZ47" s="628">
        <v>9.9</v>
      </c>
      <c r="DA47" s="653"/>
      <c r="DB47" s="653"/>
      <c r="DC47" s="657"/>
      <c r="DD47" s="632">
        <v>131274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19109362</v>
      </c>
      <c r="CS49" s="682"/>
      <c r="CT49" s="682"/>
      <c r="CU49" s="682"/>
      <c r="CV49" s="682"/>
      <c r="CW49" s="682"/>
      <c r="CX49" s="682"/>
      <c r="CY49" s="711"/>
      <c r="CZ49" s="703">
        <v>100</v>
      </c>
      <c r="DA49" s="712"/>
      <c r="DB49" s="712"/>
      <c r="DC49" s="713"/>
      <c r="DD49" s="714">
        <v>11332069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xcYCtAY4Q+dOebdi6aT5GFRROm2HmEe2DLx9vnMFtDqJCu4pUiHfVeJoeKLa18drVuCETR9w8/b///l+ZXqAA==" saltValue="Yb44lAGbTkUBbsb9hTDI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19796</v>
      </c>
      <c r="R7" s="753"/>
      <c r="S7" s="753"/>
      <c r="T7" s="753"/>
      <c r="U7" s="753"/>
      <c r="V7" s="753">
        <v>19123</v>
      </c>
      <c r="W7" s="753"/>
      <c r="X7" s="753"/>
      <c r="Y7" s="753"/>
      <c r="Z7" s="753"/>
      <c r="AA7" s="753">
        <v>673</v>
      </c>
      <c r="AB7" s="753"/>
      <c r="AC7" s="753"/>
      <c r="AD7" s="753"/>
      <c r="AE7" s="754"/>
      <c r="AF7" s="755">
        <v>351</v>
      </c>
      <c r="AG7" s="756"/>
      <c r="AH7" s="756"/>
      <c r="AI7" s="756"/>
      <c r="AJ7" s="757"/>
      <c r="AK7" s="758">
        <v>645</v>
      </c>
      <c r="AL7" s="759"/>
      <c r="AM7" s="759"/>
      <c r="AN7" s="759"/>
      <c r="AO7" s="759"/>
      <c r="AP7" s="759">
        <v>17979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565</v>
      </c>
      <c r="BS7" s="746" t="s">
        <v>557</v>
      </c>
      <c r="BT7" s="747"/>
      <c r="BU7" s="747"/>
      <c r="BV7" s="747"/>
      <c r="BW7" s="747"/>
      <c r="BX7" s="747"/>
      <c r="BY7" s="747"/>
      <c r="BZ7" s="747"/>
      <c r="CA7" s="747"/>
      <c r="CB7" s="747"/>
      <c r="CC7" s="747"/>
      <c r="CD7" s="747"/>
      <c r="CE7" s="747"/>
      <c r="CF7" s="747"/>
      <c r="CG7" s="762"/>
      <c r="CH7" s="743">
        <v>19</v>
      </c>
      <c r="CI7" s="744"/>
      <c r="CJ7" s="744"/>
      <c r="CK7" s="744"/>
      <c r="CL7" s="745"/>
      <c r="CM7" s="743">
        <v>-120</v>
      </c>
      <c r="CN7" s="744"/>
      <c r="CO7" s="744"/>
      <c r="CP7" s="744"/>
      <c r="CQ7" s="745"/>
      <c r="CR7" s="743">
        <v>2</v>
      </c>
      <c r="CS7" s="744"/>
      <c r="CT7" s="744"/>
      <c r="CU7" s="744"/>
      <c r="CV7" s="745"/>
      <c r="CW7" s="743">
        <v>20</v>
      </c>
      <c r="CX7" s="744"/>
      <c r="CY7" s="744"/>
      <c r="CZ7" s="744"/>
      <c r="DA7" s="745"/>
      <c r="DB7" s="743" t="s">
        <v>549</v>
      </c>
      <c r="DC7" s="744"/>
      <c r="DD7" s="744"/>
      <c r="DE7" s="744"/>
      <c r="DF7" s="745"/>
      <c r="DG7" s="743">
        <v>401</v>
      </c>
      <c r="DH7" s="744"/>
      <c r="DI7" s="744"/>
      <c r="DJ7" s="744"/>
      <c r="DK7" s="745"/>
      <c r="DL7" s="743" t="s">
        <v>549</v>
      </c>
      <c r="DM7" s="744"/>
      <c r="DN7" s="744"/>
      <c r="DO7" s="744"/>
      <c r="DP7" s="745"/>
      <c r="DQ7" s="743">
        <v>118</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154</v>
      </c>
      <c r="R8" s="784"/>
      <c r="S8" s="784"/>
      <c r="T8" s="784"/>
      <c r="U8" s="784"/>
      <c r="V8" s="784">
        <v>143</v>
      </c>
      <c r="W8" s="784"/>
      <c r="X8" s="784"/>
      <c r="Y8" s="784"/>
      <c r="Z8" s="784"/>
      <c r="AA8" s="784">
        <v>11</v>
      </c>
      <c r="AB8" s="784"/>
      <c r="AC8" s="784"/>
      <c r="AD8" s="784"/>
      <c r="AE8" s="785"/>
      <c r="AF8" s="786">
        <v>11</v>
      </c>
      <c r="AG8" s="787"/>
      <c r="AH8" s="787"/>
      <c r="AI8" s="787"/>
      <c r="AJ8" s="788"/>
      <c r="AK8" s="769">
        <v>86</v>
      </c>
      <c r="AL8" s="770"/>
      <c r="AM8" s="770"/>
      <c r="AN8" s="770"/>
      <c r="AO8" s="770"/>
      <c r="AP8" s="770">
        <v>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6</v>
      </c>
      <c r="CI8" s="777"/>
      <c r="CJ8" s="777"/>
      <c r="CK8" s="777"/>
      <c r="CL8" s="778"/>
      <c r="CM8" s="776">
        <v>45</v>
      </c>
      <c r="CN8" s="777"/>
      <c r="CO8" s="777"/>
      <c r="CP8" s="777"/>
      <c r="CQ8" s="778"/>
      <c r="CR8" s="776">
        <v>30</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19868</v>
      </c>
      <c r="R23" s="793"/>
      <c r="S23" s="793"/>
      <c r="T23" s="793"/>
      <c r="U23" s="793"/>
      <c r="V23" s="793">
        <v>19185</v>
      </c>
      <c r="W23" s="793"/>
      <c r="X23" s="793"/>
      <c r="Y23" s="793"/>
      <c r="Z23" s="793"/>
      <c r="AA23" s="793">
        <v>683</v>
      </c>
      <c r="AB23" s="793"/>
      <c r="AC23" s="793"/>
      <c r="AD23" s="793"/>
      <c r="AE23" s="794"/>
      <c r="AF23" s="795">
        <v>362</v>
      </c>
      <c r="AG23" s="793"/>
      <c r="AH23" s="793"/>
      <c r="AI23" s="793"/>
      <c r="AJ23" s="796"/>
      <c r="AK23" s="797"/>
      <c r="AL23" s="798"/>
      <c r="AM23" s="798"/>
      <c r="AN23" s="798"/>
      <c r="AO23" s="798"/>
      <c r="AP23" s="793">
        <v>18029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3290</v>
      </c>
      <c r="R28" s="823"/>
      <c r="S28" s="823"/>
      <c r="T28" s="823"/>
      <c r="U28" s="823"/>
      <c r="V28" s="823">
        <v>3254</v>
      </c>
      <c r="W28" s="823"/>
      <c r="X28" s="823"/>
      <c r="Y28" s="823"/>
      <c r="Z28" s="823"/>
      <c r="AA28" s="823">
        <v>36</v>
      </c>
      <c r="AB28" s="823"/>
      <c r="AC28" s="823"/>
      <c r="AD28" s="823"/>
      <c r="AE28" s="824"/>
      <c r="AF28" s="825">
        <v>36</v>
      </c>
      <c r="AG28" s="823"/>
      <c r="AH28" s="823"/>
      <c r="AI28" s="823"/>
      <c r="AJ28" s="826"/>
      <c r="AK28" s="827">
        <v>284</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2959</v>
      </c>
      <c r="R29" s="784"/>
      <c r="S29" s="784"/>
      <c r="T29" s="784"/>
      <c r="U29" s="784"/>
      <c r="V29" s="784">
        <v>2916</v>
      </c>
      <c r="W29" s="784"/>
      <c r="X29" s="784"/>
      <c r="Y29" s="784"/>
      <c r="Z29" s="784"/>
      <c r="AA29" s="784">
        <v>42</v>
      </c>
      <c r="AB29" s="784"/>
      <c r="AC29" s="784"/>
      <c r="AD29" s="784"/>
      <c r="AE29" s="785"/>
      <c r="AF29" s="786">
        <v>42</v>
      </c>
      <c r="AG29" s="787"/>
      <c r="AH29" s="787"/>
      <c r="AI29" s="787"/>
      <c r="AJ29" s="788"/>
      <c r="AK29" s="834">
        <v>456</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525</v>
      </c>
      <c r="R30" s="784"/>
      <c r="S30" s="784"/>
      <c r="T30" s="784"/>
      <c r="U30" s="784"/>
      <c r="V30" s="784">
        <v>513</v>
      </c>
      <c r="W30" s="784"/>
      <c r="X30" s="784"/>
      <c r="Y30" s="784"/>
      <c r="Z30" s="784"/>
      <c r="AA30" s="784">
        <v>11</v>
      </c>
      <c r="AB30" s="784"/>
      <c r="AC30" s="784"/>
      <c r="AD30" s="784"/>
      <c r="AE30" s="785"/>
      <c r="AF30" s="786">
        <v>11</v>
      </c>
      <c r="AG30" s="787"/>
      <c r="AH30" s="787"/>
      <c r="AI30" s="787"/>
      <c r="AJ30" s="788"/>
      <c r="AK30" s="834">
        <v>137</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1493</v>
      </c>
      <c r="R31" s="784"/>
      <c r="S31" s="784"/>
      <c r="T31" s="784"/>
      <c r="U31" s="784"/>
      <c r="V31" s="784">
        <v>1461</v>
      </c>
      <c r="W31" s="784"/>
      <c r="X31" s="784"/>
      <c r="Y31" s="784"/>
      <c r="Z31" s="784"/>
      <c r="AA31" s="784">
        <v>32</v>
      </c>
      <c r="AB31" s="784"/>
      <c r="AC31" s="784"/>
      <c r="AD31" s="784"/>
      <c r="AE31" s="785"/>
      <c r="AF31" s="786">
        <v>1187</v>
      </c>
      <c r="AG31" s="787"/>
      <c r="AH31" s="787"/>
      <c r="AI31" s="787"/>
      <c r="AJ31" s="788"/>
      <c r="AK31" s="834">
        <v>146</v>
      </c>
      <c r="AL31" s="830"/>
      <c r="AM31" s="830"/>
      <c r="AN31" s="830"/>
      <c r="AO31" s="830"/>
      <c r="AP31" s="830">
        <v>246</v>
      </c>
      <c r="AQ31" s="830"/>
      <c r="AR31" s="830"/>
      <c r="AS31" s="830"/>
      <c r="AT31" s="830"/>
      <c r="AU31" s="830">
        <v>132</v>
      </c>
      <c r="AV31" s="830"/>
      <c r="AW31" s="830"/>
      <c r="AX31" s="830"/>
      <c r="AY31" s="830"/>
      <c r="AZ31" s="831" t="s">
        <v>549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757</v>
      </c>
      <c r="R32" s="784"/>
      <c r="S32" s="784"/>
      <c r="T32" s="784"/>
      <c r="U32" s="784"/>
      <c r="V32" s="784">
        <v>705</v>
      </c>
      <c r="W32" s="784"/>
      <c r="X32" s="784"/>
      <c r="Y32" s="784"/>
      <c r="Z32" s="784"/>
      <c r="AA32" s="784">
        <v>52</v>
      </c>
      <c r="AB32" s="784"/>
      <c r="AC32" s="784"/>
      <c r="AD32" s="784"/>
      <c r="AE32" s="785"/>
      <c r="AF32" s="786">
        <v>920</v>
      </c>
      <c r="AG32" s="787"/>
      <c r="AH32" s="787"/>
      <c r="AI32" s="787"/>
      <c r="AJ32" s="788"/>
      <c r="AK32" s="834">
        <v>10</v>
      </c>
      <c r="AL32" s="830"/>
      <c r="AM32" s="830"/>
      <c r="AN32" s="830"/>
      <c r="AO32" s="830"/>
      <c r="AP32" s="830">
        <v>2163</v>
      </c>
      <c r="AQ32" s="830"/>
      <c r="AR32" s="830"/>
      <c r="AS32" s="830"/>
      <c r="AT32" s="830"/>
      <c r="AU32" s="830">
        <v>6</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1364</v>
      </c>
      <c r="R33" s="784"/>
      <c r="S33" s="784"/>
      <c r="T33" s="784"/>
      <c r="U33" s="784"/>
      <c r="V33" s="784">
        <v>1370</v>
      </c>
      <c r="W33" s="784"/>
      <c r="X33" s="784"/>
      <c r="Y33" s="784"/>
      <c r="Z33" s="784"/>
      <c r="AA33" s="784">
        <v>6</v>
      </c>
      <c r="AB33" s="784"/>
      <c r="AC33" s="784"/>
      <c r="AD33" s="784"/>
      <c r="AE33" s="785"/>
      <c r="AF33" s="786">
        <v>4</v>
      </c>
      <c r="AG33" s="787"/>
      <c r="AH33" s="787"/>
      <c r="AI33" s="787"/>
      <c r="AJ33" s="788"/>
      <c r="AK33" s="834">
        <v>607</v>
      </c>
      <c r="AL33" s="830"/>
      <c r="AM33" s="830"/>
      <c r="AN33" s="830"/>
      <c r="AO33" s="830"/>
      <c r="AP33" s="830">
        <v>10941</v>
      </c>
      <c r="AQ33" s="830"/>
      <c r="AR33" s="830"/>
      <c r="AS33" s="830"/>
      <c r="AT33" s="830"/>
      <c r="AU33" s="830">
        <v>70089</v>
      </c>
      <c r="AV33" s="830"/>
      <c r="AW33" s="830"/>
      <c r="AX33" s="830"/>
      <c r="AY33" s="830"/>
      <c r="AZ33" s="831" t="s">
        <v>549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4</v>
      </c>
      <c r="R34" s="784"/>
      <c r="S34" s="784"/>
      <c r="T34" s="784"/>
      <c r="U34" s="784"/>
      <c r="V34" s="784">
        <v>4</v>
      </c>
      <c r="W34" s="784"/>
      <c r="X34" s="784"/>
      <c r="Y34" s="784"/>
      <c r="Z34" s="784"/>
      <c r="AA34" s="784">
        <v>0</v>
      </c>
      <c r="AB34" s="784"/>
      <c r="AC34" s="784"/>
      <c r="AD34" s="784"/>
      <c r="AE34" s="785"/>
      <c r="AF34" s="786">
        <v>29</v>
      </c>
      <c r="AG34" s="787"/>
      <c r="AH34" s="787"/>
      <c r="AI34" s="787"/>
      <c r="AJ34" s="788"/>
      <c r="AK34" s="834">
        <v>0</v>
      </c>
      <c r="AL34" s="830"/>
      <c r="AM34" s="830"/>
      <c r="AN34" s="830"/>
      <c r="AO34" s="830"/>
      <c r="AP34" s="830" t="s">
        <v>549</v>
      </c>
      <c r="AQ34" s="830"/>
      <c r="AR34" s="830"/>
      <c r="AS34" s="830"/>
      <c r="AT34" s="830"/>
      <c r="AU34" s="830" t="s">
        <v>549</v>
      </c>
      <c r="AV34" s="830"/>
      <c r="AW34" s="830"/>
      <c r="AX34" s="830"/>
      <c r="AY34" s="830"/>
      <c r="AZ34" s="831" t="s">
        <v>549</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2230</v>
      </c>
      <c r="AG63" s="844"/>
      <c r="AH63" s="844"/>
      <c r="AI63" s="844"/>
      <c r="AJ63" s="845"/>
      <c r="AK63" s="846"/>
      <c r="AL63" s="841"/>
      <c r="AM63" s="841"/>
      <c r="AN63" s="841"/>
      <c r="AO63" s="841"/>
      <c r="AP63" s="844">
        <v>13350</v>
      </c>
      <c r="AQ63" s="844"/>
      <c r="AR63" s="844"/>
      <c r="AS63" s="844"/>
      <c r="AT63" s="844"/>
      <c r="AU63" s="844">
        <v>7228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1</v>
      </c>
      <c r="R68" s="866"/>
      <c r="S68" s="866"/>
      <c r="T68" s="866"/>
      <c r="U68" s="866"/>
      <c r="V68" s="866">
        <v>1</v>
      </c>
      <c r="W68" s="866"/>
      <c r="X68" s="866"/>
      <c r="Y68" s="866"/>
      <c r="Z68" s="866"/>
      <c r="AA68" s="866">
        <v>0</v>
      </c>
      <c r="AB68" s="866"/>
      <c r="AC68" s="866"/>
      <c r="AD68" s="866"/>
      <c r="AE68" s="866"/>
      <c r="AF68" s="866">
        <v>0</v>
      </c>
      <c r="AG68" s="866"/>
      <c r="AH68" s="866"/>
      <c r="AI68" s="866"/>
      <c r="AJ68" s="866"/>
      <c r="AK68" s="866" t="s">
        <v>549</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3353</v>
      </c>
      <c r="R69" s="830"/>
      <c r="S69" s="830"/>
      <c r="T69" s="830"/>
      <c r="U69" s="830"/>
      <c r="V69" s="830">
        <v>2783</v>
      </c>
      <c r="W69" s="830"/>
      <c r="X69" s="830"/>
      <c r="Y69" s="830"/>
      <c r="Z69" s="830"/>
      <c r="AA69" s="830">
        <v>570</v>
      </c>
      <c r="AB69" s="830"/>
      <c r="AC69" s="830"/>
      <c r="AD69" s="830"/>
      <c r="AE69" s="830"/>
      <c r="AF69" s="830">
        <v>570</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881</v>
      </c>
      <c r="R70" s="830"/>
      <c r="S70" s="830"/>
      <c r="T70" s="830"/>
      <c r="U70" s="830"/>
      <c r="V70" s="830">
        <v>857</v>
      </c>
      <c r="W70" s="830"/>
      <c r="X70" s="830"/>
      <c r="Y70" s="830"/>
      <c r="Z70" s="830"/>
      <c r="AA70" s="830">
        <v>23</v>
      </c>
      <c r="AB70" s="830"/>
      <c r="AC70" s="830"/>
      <c r="AD70" s="830"/>
      <c r="AE70" s="830"/>
      <c r="AF70" s="830">
        <v>23</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184908</v>
      </c>
      <c r="R71" s="830"/>
      <c r="S71" s="830"/>
      <c r="T71" s="830"/>
      <c r="U71" s="830"/>
      <c r="V71" s="830">
        <v>182658</v>
      </c>
      <c r="W71" s="830"/>
      <c r="X71" s="830"/>
      <c r="Y71" s="830"/>
      <c r="Z71" s="830"/>
      <c r="AA71" s="830">
        <v>2250</v>
      </c>
      <c r="AB71" s="830"/>
      <c r="AC71" s="830"/>
      <c r="AD71" s="830"/>
      <c r="AE71" s="830"/>
      <c r="AF71" s="830">
        <v>2250</v>
      </c>
      <c r="AG71" s="830"/>
      <c r="AH71" s="830"/>
      <c r="AI71" s="830"/>
      <c r="AJ71" s="830"/>
      <c r="AK71" s="830">
        <v>1084</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1109</v>
      </c>
      <c r="R72" s="830"/>
      <c r="S72" s="830"/>
      <c r="T72" s="830"/>
      <c r="U72" s="830"/>
      <c r="V72" s="830">
        <v>1082</v>
      </c>
      <c r="W72" s="830"/>
      <c r="X72" s="830"/>
      <c r="Y72" s="830"/>
      <c r="Z72" s="830"/>
      <c r="AA72" s="830">
        <v>27</v>
      </c>
      <c r="AB72" s="830"/>
      <c r="AC72" s="830"/>
      <c r="AD72" s="830"/>
      <c r="AE72" s="830"/>
      <c r="AF72" s="830">
        <v>27</v>
      </c>
      <c r="AG72" s="830"/>
      <c r="AH72" s="830"/>
      <c r="AI72" s="830"/>
      <c r="AJ72" s="830"/>
      <c r="AK72" s="830">
        <v>0</v>
      </c>
      <c r="AL72" s="830"/>
      <c r="AM72" s="830"/>
      <c r="AN72" s="830"/>
      <c r="AO72" s="830"/>
      <c r="AP72" s="830">
        <v>4794</v>
      </c>
      <c r="AQ72" s="830"/>
      <c r="AR72" s="830"/>
      <c r="AS72" s="830"/>
      <c r="AT72" s="830"/>
      <c r="AU72" s="830">
        <v>1762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173</v>
      </c>
      <c r="R73" s="830"/>
      <c r="S73" s="830"/>
      <c r="T73" s="830"/>
      <c r="U73" s="830"/>
      <c r="V73" s="830">
        <v>167</v>
      </c>
      <c r="W73" s="830"/>
      <c r="X73" s="830"/>
      <c r="Y73" s="830"/>
      <c r="Z73" s="830"/>
      <c r="AA73" s="830">
        <v>5</v>
      </c>
      <c r="AB73" s="830"/>
      <c r="AC73" s="830"/>
      <c r="AD73" s="830"/>
      <c r="AE73" s="830"/>
      <c r="AF73" s="830">
        <v>5</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556</v>
      </c>
      <c r="C74" s="874"/>
      <c r="D74" s="874"/>
      <c r="E74" s="874"/>
      <c r="F74" s="874"/>
      <c r="G74" s="874"/>
      <c r="H74" s="874"/>
      <c r="I74" s="874"/>
      <c r="J74" s="874"/>
      <c r="K74" s="874"/>
      <c r="L74" s="874"/>
      <c r="M74" s="874"/>
      <c r="N74" s="874"/>
      <c r="O74" s="874"/>
      <c r="P74" s="875"/>
      <c r="Q74" s="876">
        <v>8</v>
      </c>
      <c r="R74" s="830"/>
      <c r="S74" s="830"/>
      <c r="T74" s="830"/>
      <c r="U74" s="830"/>
      <c r="V74" s="830">
        <v>7</v>
      </c>
      <c r="W74" s="830"/>
      <c r="X74" s="830"/>
      <c r="Y74" s="830"/>
      <c r="Z74" s="830"/>
      <c r="AA74" s="830">
        <v>1</v>
      </c>
      <c r="AB74" s="830"/>
      <c r="AC74" s="830"/>
      <c r="AD74" s="830"/>
      <c r="AE74" s="830"/>
      <c r="AF74" s="830">
        <v>1</v>
      </c>
      <c r="AG74" s="830"/>
      <c r="AH74" s="830"/>
      <c r="AI74" s="830"/>
      <c r="AJ74" s="830"/>
      <c r="AK74" s="830" t="s">
        <v>549</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2877</v>
      </c>
      <c r="AG88" s="844"/>
      <c r="AH88" s="844"/>
      <c r="AI88" s="844"/>
      <c r="AJ88" s="844"/>
      <c r="AK88" s="841"/>
      <c r="AL88" s="841"/>
      <c r="AM88" s="841"/>
      <c r="AN88" s="841"/>
      <c r="AO88" s="841"/>
      <c r="AP88" s="844">
        <v>4794</v>
      </c>
      <c r="AQ88" s="844"/>
      <c r="AR88" s="844"/>
      <c r="AS88" s="844"/>
      <c r="AT88" s="844"/>
      <c r="AU88" s="844">
        <v>1762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32</v>
      </c>
      <c r="CS102" s="852"/>
      <c r="CT102" s="852"/>
      <c r="CU102" s="852"/>
      <c r="CV102" s="891"/>
      <c r="CW102" s="890">
        <v>20</v>
      </c>
      <c r="CX102" s="852"/>
      <c r="CY102" s="852"/>
      <c r="CZ102" s="852"/>
      <c r="DA102" s="891"/>
      <c r="DB102" s="890"/>
      <c r="DC102" s="852"/>
      <c r="DD102" s="852"/>
      <c r="DE102" s="852"/>
      <c r="DF102" s="891"/>
      <c r="DG102" s="890">
        <v>401</v>
      </c>
      <c r="DH102" s="852"/>
      <c r="DI102" s="852"/>
      <c r="DJ102" s="852"/>
      <c r="DK102" s="891"/>
      <c r="DL102" s="890"/>
      <c r="DM102" s="852"/>
      <c r="DN102" s="852"/>
      <c r="DO102" s="852"/>
      <c r="DP102" s="891"/>
      <c r="DQ102" s="890">
        <v>118</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1536221</v>
      </c>
      <c r="AB110" s="900"/>
      <c r="AC110" s="900"/>
      <c r="AD110" s="900"/>
      <c r="AE110" s="901"/>
      <c r="AF110" s="902">
        <v>1467750</v>
      </c>
      <c r="AG110" s="900"/>
      <c r="AH110" s="900"/>
      <c r="AI110" s="900"/>
      <c r="AJ110" s="901"/>
      <c r="AK110" s="902">
        <v>1503076</v>
      </c>
      <c r="AL110" s="900"/>
      <c r="AM110" s="900"/>
      <c r="AN110" s="900"/>
      <c r="AO110" s="901"/>
      <c r="AP110" s="903">
        <v>19.100000000000001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17096665</v>
      </c>
      <c r="BR110" s="931"/>
      <c r="BS110" s="931"/>
      <c r="BT110" s="931"/>
      <c r="BU110" s="931"/>
      <c r="BV110" s="931">
        <v>17491263</v>
      </c>
      <c r="BW110" s="931"/>
      <c r="BX110" s="931"/>
      <c r="BY110" s="931"/>
      <c r="BZ110" s="931"/>
      <c r="CA110" s="931">
        <v>18028704</v>
      </c>
      <c r="CB110" s="931"/>
      <c r="CC110" s="931"/>
      <c r="CD110" s="931"/>
      <c r="CE110" s="931"/>
      <c r="CF110" s="944">
        <v>228.5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21446</v>
      </c>
      <c r="BW111" s="926"/>
      <c r="BX111" s="926"/>
      <c r="BY111" s="926"/>
      <c r="BZ111" s="926"/>
      <c r="CA111" s="926">
        <v>21549</v>
      </c>
      <c r="CB111" s="926"/>
      <c r="CC111" s="926"/>
      <c r="CD111" s="926"/>
      <c r="CE111" s="926"/>
      <c r="CF111" s="920">
        <v>0.3</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7481980</v>
      </c>
      <c r="BR112" s="926"/>
      <c r="BS112" s="926"/>
      <c r="BT112" s="926"/>
      <c r="BU112" s="926"/>
      <c r="BV112" s="926">
        <v>7292917</v>
      </c>
      <c r="BW112" s="926"/>
      <c r="BX112" s="926"/>
      <c r="BY112" s="926"/>
      <c r="BZ112" s="926"/>
      <c r="CA112" s="926">
        <v>7228189</v>
      </c>
      <c r="CB112" s="926"/>
      <c r="CC112" s="926"/>
      <c r="CD112" s="926"/>
      <c r="CE112" s="926"/>
      <c r="CF112" s="920">
        <v>91.6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595104</v>
      </c>
      <c r="AB113" s="938"/>
      <c r="AC113" s="938"/>
      <c r="AD113" s="938"/>
      <c r="AE113" s="939"/>
      <c r="AF113" s="940">
        <v>604479</v>
      </c>
      <c r="AG113" s="938"/>
      <c r="AH113" s="938"/>
      <c r="AI113" s="938"/>
      <c r="AJ113" s="939"/>
      <c r="AK113" s="940">
        <v>566246</v>
      </c>
      <c r="AL113" s="938"/>
      <c r="AM113" s="938"/>
      <c r="AN113" s="938"/>
      <c r="AO113" s="939"/>
      <c r="AP113" s="941">
        <v>7.2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1737621</v>
      </c>
      <c r="BR113" s="926"/>
      <c r="BS113" s="926"/>
      <c r="BT113" s="926"/>
      <c r="BU113" s="926"/>
      <c r="BV113" s="926">
        <v>1784688</v>
      </c>
      <c r="BW113" s="926"/>
      <c r="BX113" s="926"/>
      <c r="BY113" s="926"/>
      <c r="BZ113" s="926"/>
      <c r="CA113" s="926">
        <v>1761899</v>
      </c>
      <c r="CB113" s="926"/>
      <c r="CC113" s="926"/>
      <c r="CD113" s="926"/>
      <c r="CE113" s="926"/>
      <c r="CF113" s="920">
        <v>22.3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20974</v>
      </c>
      <c r="AB114" s="959"/>
      <c r="AC114" s="959"/>
      <c r="AD114" s="959"/>
      <c r="AE114" s="960"/>
      <c r="AF114" s="961">
        <v>25329</v>
      </c>
      <c r="AG114" s="959"/>
      <c r="AH114" s="959"/>
      <c r="AI114" s="959"/>
      <c r="AJ114" s="960"/>
      <c r="AK114" s="961">
        <v>31724</v>
      </c>
      <c r="AL114" s="959"/>
      <c r="AM114" s="959"/>
      <c r="AN114" s="959"/>
      <c r="AO114" s="960"/>
      <c r="AP114" s="962">
        <v>0.4</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1441285</v>
      </c>
      <c r="BR114" s="926"/>
      <c r="BS114" s="926"/>
      <c r="BT114" s="926"/>
      <c r="BU114" s="926"/>
      <c r="BV114" s="926">
        <v>1424902</v>
      </c>
      <c r="BW114" s="926"/>
      <c r="BX114" s="926"/>
      <c r="BY114" s="926"/>
      <c r="BZ114" s="926"/>
      <c r="CA114" s="926">
        <v>1340201</v>
      </c>
      <c r="CB114" s="926"/>
      <c r="CC114" s="926"/>
      <c r="CD114" s="926"/>
      <c r="CE114" s="926"/>
      <c r="CF114" s="920">
        <v>17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176816</v>
      </c>
      <c r="BR115" s="926"/>
      <c r="BS115" s="926"/>
      <c r="BT115" s="926"/>
      <c r="BU115" s="926"/>
      <c r="BV115" s="926">
        <v>136567</v>
      </c>
      <c r="BW115" s="926"/>
      <c r="BX115" s="926"/>
      <c r="BY115" s="926"/>
      <c r="BZ115" s="926"/>
      <c r="CA115" s="926">
        <v>117802</v>
      </c>
      <c r="CB115" s="926"/>
      <c r="CC115" s="926"/>
      <c r="CD115" s="926"/>
      <c r="CE115" s="926"/>
      <c r="CF115" s="920">
        <v>1.5</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v>21446</v>
      </c>
      <c r="DM115" s="959"/>
      <c r="DN115" s="959"/>
      <c r="DO115" s="959"/>
      <c r="DP115" s="960"/>
      <c r="DQ115" s="961">
        <v>21549</v>
      </c>
      <c r="DR115" s="959"/>
      <c r="DS115" s="959"/>
      <c r="DT115" s="959"/>
      <c r="DU115" s="960"/>
      <c r="DV115" s="962">
        <v>0.3</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2152299</v>
      </c>
      <c r="AB117" s="979"/>
      <c r="AC117" s="979"/>
      <c r="AD117" s="979"/>
      <c r="AE117" s="980"/>
      <c r="AF117" s="981">
        <v>2097558</v>
      </c>
      <c r="AG117" s="979"/>
      <c r="AH117" s="979"/>
      <c r="AI117" s="979"/>
      <c r="AJ117" s="980"/>
      <c r="AK117" s="981">
        <v>2101046</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27934367</v>
      </c>
      <c r="BR119" s="1000"/>
      <c r="BS119" s="1000"/>
      <c r="BT119" s="1000"/>
      <c r="BU119" s="1000"/>
      <c r="BV119" s="1000">
        <v>28151783</v>
      </c>
      <c r="BW119" s="1000"/>
      <c r="BX119" s="1000"/>
      <c r="BY119" s="1000"/>
      <c r="BZ119" s="1000"/>
      <c r="CA119" s="1000">
        <v>28498344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3291140</v>
      </c>
      <c r="BR120" s="931"/>
      <c r="BS120" s="931"/>
      <c r="BT120" s="931"/>
      <c r="BU120" s="931"/>
      <c r="BV120" s="931">
        <v>3366228</v>
      </c>
      <c r="BW120" s="931"/>
      <c r="BX120" s="931"/>
      <c r="BY120" s="931"/>
      <c r="BZ120" s="931"/>
      <c r="CA120" s="931">
        <v>3595544</v>
      </c>
      <c r="CB120" s="931"/>
      <c r="CC120" s="931"/>
      <c r="CD120" s="931"/>
      <c r="CE120" s="931"/>
      <c r="CF120" s="944">
        <v>45.6</v>
      </c>
      <c r="CG120" s="945"/>
      <c r="CH120" s="945"/>
      <c r="CI120" s="945"/>
      <c r="CJ120" s="945"/>
      <c r="CK120" s="1006" t="s">
        <v>448</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7299835</v>
      </c>
      <c r="DH120" s="931"/>
      <c r="DI120" s="931"/>
      <c r="DJ120" s="931"/>
      <c r="DK120" s="931"/>
      <c r="DL120" s="931">
        <v>7125111</v>
      </c>
      <c r="DM120" s="931"/>
      <c r="DN120" s="931"/>
      <c r="DO120" s="931"/>
      <c r="DP120" s="931"/>
      <c r="DQ120" s="931">
        <v>7089449</v>
      </c>
      <c r="DR120" s="931"/>
      <c r="DS120" s="931"/>
      <c r="DT120" s="931"/>
      <c r="DU120" s="931"/>
      <c r="DV120" s="932">
        <v>89.9</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2098136</v>
      </c>
      <c r="BR121" s="926"/>
      <c r="BS121" s="926"/>
      <c r="BT121" s="926"/>
      <c r="BU121" s="926"/>
      <c r="BV121" s="926">
        <v>2077255</v>
      </c>
      <c r="BW121" s="926"/>
      <c r="BX121" s="926"/>
      <c r="BY121" s="926"/>
      <c r="BZ121" s="926"/>
      <c r="CA121" s="926">
        <v>2387652</v>
      </c>
      <c r="CB121" s="926"/>
      <c r="CC121" s="926"/>
      <c r="CD121" s="926"/>
      <c r="CE121" s="926"/>
      <c r="CF121" s="920">
        <v>30.3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175266</v>
      </c>
      <c r="DH121" s="926"/>
      <c r="DI121" s="926"/>
      <c r="DJ121" s="926"/>
      <c r="DK121" s="926"/>
      <c r="DL121" s="926">
        <v>161289</v>
      </c>
      <c r="DM121" s="926"/>
      <c r="DN121" s="926"/>
      <c r="DO121" s="926"/>
      <c r="DP121" s="926"/>
      <c r="DQ121" s="926">
        <v>132250</v>
      </c>
      <c r="DR121" s="926"/>
      <c r="DS121" s="926"/>
      <c r="DT121" s="926"/>
      <c r="DU121" s="926"/>
      <c r="DV121" s="927">
        <v>1.7</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17084701</v>
      </c>
      <c r="BR122" s="1000"/>
      <c r="BS122" s="1000"/>
      <c r="BT122" s="1000"/>
      <c r="BU122" s="1000"/>
      <c r="BV122" s="1000">
        <v>16861222</v>
      </c>
      <c r="BW122" s="1000"/>
      <c r="BX122" s="1000"/>
      <c r="BY122" s="1000"/>
      <c r="BZ122" s="1000"/>
      <c r="CA122" s="1000">
        <v>16508512</v>
      </c>
      <c r="CB122" s="1000"/>
      <c r="CC122" s="1000"/>
      <c r="CD122" s="1000"/>
      <c r="CE122" s="1000"/>
      <c r="CF122" s="1017">
        <v>209.3</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6879</v>
      </c>
      <c r="DH122" s="926"/>
      <c r="DI122" s="926"/>
      <c r="DJ122" s="926"/>
      <c r="DK122" s="926"/>
      <c r="DL122" s="926">
        <v>6517</v>
      </c>
      <c r="DM122" s="926"/>
      <c r="DN122" s="926"/>
      <c r="DO122" s="926"/>
      <c r="DP122" s="926"/>
      <c r="DQ122" s="926">
        <v>6490</v>
      </c>
      <c r="DR122" s="926"/>
      <c r="DS122" s="926"/>
      <c r="DT122" s="926"/>
      <c r="DU122" s="926"/>
      <c r="DV122" s="927">
        <v>0.1</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22473977</v>
      </c>
      <c r="BR123" s="1064"/>
      <c r="BS123" s="1064"/>
      <c r="BT123" s="1064"/>
      <c r="BU123" s="1064"/>
      <c r="BV123" s="1064">
        <v>22304705</v>
      </c>
      <c r="BW123" s="1064"/>
      <c r="BX123" s="1064"/>
      <c r="BY123" s="1064"/>
      <c r="BZ123" s="1064"/>
      <c r="CA123" s="1064">
        <v>22491708</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73.3</v>
      </c>
      <c r="BR124" s="1027"/>
      <c r="BS124" s="1027"/>
      <c r="BT124" s="1027"/>
      <c r="BU124" s="1027"/>
      <c r="BV124" s="1027">
        <v>77.599999999999994</v>
      </c>
      <c r="BW124" s="1027"/>
      <c r="BX124" s="1027"/>
      <c r="BY124" s="1027"/>
      <c r="BZ124" s="1027"/>
      <c r="CA124" s="1027">
        <v>76.099999999999994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v>176816</v>
      </c>
      <c r="DH126" s="926"/>
      <c r="DI126" s="926"/>
      <c r="DJ126" s="926"/>
      <c r="DK126" s="926"/>
      <c r="DL126" s="926">
        <v>136567</v>
      </c>
      <c r="DM126" s="926"/>
      <c r="DN126" s="926"/>
      <c r="DO126" s="926"/>
      <c r="DP126" s="926"/>
      <c r="DQ126" s="926">
        <v>117802</v>
      </c>
      <c r="DR126" s="926"/>
      <c r="DS126" s="926"/>
      <c r="DT126" s="926"/>
      <c r="DU126" s="926"/>
      <c r="DV126" s="927">
        <v>1.5</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185054</v>
      </c>
      <c r="AB128" s="1046"/>
      <c r="AC128" s="1046"/>
      <c r="AD128" s="1046"/>
      <c r="AE128" s="1047"/>
      <c r="AF128" s="1048">
        <v>188443</v>
      </c>
      <c r="AG128" s="1046"/>
      <c r="AH128" s="1046"/>
      <c r="AI128" s="1046"/>
      <c r="AJ128" s="1047"/>
      <c r="AK128" s="1048">
        <v>210050</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13.47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8817071</v>
      </c>
      <c r="AB129" s="959"/>
      <c r="AC129" s="959"/>
      <c r="AD129" s="959"/>
      <c r="AE129" s="960"/>
      <c r="AF129" s="961">
        <v>8890308</v>
      </c>
      <c r="AG129" s="959"/>
      <c r="AH129" s="959"/>
      <c r="AI129" s="959"/>
      <c r="AJ129" s="960"/>
      <c r="AK129" s="961">
        <v>9235216</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18.47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1367873</v>
      </c>
      <c r="AB130" s="959"/>
      <c r="AC130" s="959"/>
      <c r="AD130" s="959"/>
      <c r="AE130" s="960"/>
      <c r="AF130" s="961">
        <v>1356026</v>
      </c>
      <c r="AG130" s="959"/>
      <c r="AH130" s="959"/>
      <c r="AI130" s="959"/>
      <c r="AJ130" s="960"/>
      <c r="AK130" s="961">
        <v>1346299</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7.4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7449198</v>
      </c>
      <c r="AB131" s="986"/>
      <c r="AC131" s="986"/>
      <c r="AD131" s="986"/>
      <c r="AE131" s="987"/>
      <c r="AF131" s="985">
        <v>7534282</v>
      </c>
      <c r="AG131" s="986"/>
      <c r="AH131" s="986"/>
      <c r="AI131" s="986"/>
      <c r="AJ131" s="987"/>
      <c r="AK131" s="985">
        <v>7888917</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76.099999999999994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8.0461314910000006</v>
      </c>
      <c r="AB132" s="1097"/>
      <c r="AC132" s="1097"/>
      <c r="AD132" s="1097"/>
      <c r="AE132" s="1098"/>
      <c r="AF132" s="1099">
        <v>7.340964939</v>
      </c>
      <c r="AG132" s="1097"/>
      <c r="AH132" s="1097"/>
      <c r="AI132" s="1097"/>
      <c r="AJ132" s="1098"/>
      <c r="AK132" s="1099">
        <v>6.9045852549999998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7.3</v>
      </c>
      <c r="AB133" s="1080"/>
      <c r="AC133" s="1080"/>
      <c r="AD133" s="1080"/>
      <c r="AE133" s="1081"/>
      <c r="AF133" s="1079">
        <v>7.5</v>
      </c>
      <c r="AG133" s="1080"/>
      <c r="AH133" s="1080"/>
      <c r="AI133" s="1080"/>
      <c r="AJ133" s="1081"/>
      <c r="AK133" s="1079">
        <v>7.4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UWI56fw317ZMMexkJ7z0QsQ9NevLAG90YpPi5uHsZzgQaoYrkj+PbQZ0h5AMHOo5u4qowW1ND19r2cTqBAJvg==" saltValue="j5LLgXiXdyxglYhE+mBm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P7PtKc4rujr+ZwmUWRJ7nU9vcEPJfVspJ9YdcDM6yPeQa6EP43KsQEp11uoEhZQSZt+XZEL8NgQXBDSCFQfbg==" saltValue="DZKMSvpPTAiUh65es31i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9lvw8xqDU3Lt1rK7bRZDv7WCFRIJ1gZ/7Alh86w6QKN80hpWVrGlp2InUK/5rT1gkUMjUOO8c1aYtk3+nwwg==" saltValue="/3i12FVYmVWd8HJQNS6Ln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2856945</v>
      </c>
      <c r="AP9" s="269">
        <v>76143</v>
      </c>
      <c r="AQ9" s="270">
        <v>72090</v>
      </c>
      <c r="AR9" s="271">
        <v>5.6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95536</v>
      </c>
      <c r="AP10" s="272">
        <v>2546</v>
      </c>
      <c r="AQ10" s="273">
        <v>9072</v>
      </c>
      <c r="AR10" s="274">
        <v>-71.900000000000006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1966</v>
      </c>
      <c r="AP11" s="272">
        <v>52</v>
      </c>
      <c r="AQ11" s="273">
        <v>383</v>
      </c>
      <c r="AR11" s="274">
        <v>-86.4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26</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97313</v>
      </c>
      <c r="AP13" s="272">
        <v>2594</v>
      </c>
      <c r="AQ13" s="273">
        <v>2732</v>
      </c>
      <c r="AR13" s="274">
        <v>-5.0999999999999996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56501</v>
      </c>
      <c r="AP14" s="272">
        <v>1506</v>
      </c>
      <c r="AQ14" s="273">
        <v>1315</v>
      </c>
      <c r="AR14" s="274">
        <v>14.5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-188468</v>
      </c>
      <c r="AP15" s="272">
        <v>-5023</v>
      </c>
      <c r="AQ15" s="273">
        <v>-4107</v>
      </c>
      <c r="AR15" s="274">
        <v>22.3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2919793</v>
      </c>
      <c r="AP16" s="272">
        <v>77818</v>
      </c>
      <c r="AQ16" s="273">
        <v>81511</v>
      </c>
      <c r="AR16" s="274">
        <v>-4.5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7.01</v>
      </c>
      <c r="AP21" s="286">
        <v>6.74</v>
      </c>
      <c r="AQ21" s="287">
        <v>0.27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94.2</v>
      </c>
      <c r="AP22" s="291">
        <v>97</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1503076</v>
      </c>
      <c r="AP32" s="300">
        <v>40060</v>
      </c>
      <c r="AQ32" s="301">
        <v>33695</v>
      </c>
      <c r="AR32" s="302">
        <v>18.899999999999999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566246</v>
      </c>
      <c r="AP35" s="300">
        <v>15091</v>
      </c>
      <c r="AQ35" s="301">
        <v>8394</v>
      </c>
      <c r="AR35" s="302">
        <v>79.8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31724</v>
      </c>
      <c r="AP36" s="300">
        <v>845</v>
      </c>
      <c r="AQ36" s="301">
        <v>1998</v>
      </c>
      <c r="AR36" s="302">
        <v>-57.7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1021</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-210050</v>
      </c>
      <c r="AP39" s="300">
        <v>-5598</v>
      </c>
      <c r="AQ39" s="301">
        <v>-3210</v>
      </c>
      <c r="AR39" s="302">
        <v>74.400000000000006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-1346299</v>
      </c>
      <c r="AP40" s="300">
        <v>-35881</v>
      </c>
      <c r="AQ40" s="301">
        <v>-26336</v>
      </c>
      <c r="AR40" s="302">
        <v>36.200000000000003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544697</v>
      </c>
      <c r="AP41" s="300">
        <v>14517</v>
      </c>
      <c r="AQ41" s="301">
        <v>15565</v>
      </c>
      <c r="AR41" s="302">
        <v>-6.7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4712149</v>
      </c>
      <c r="AN51" s="322">
        <v>125487</v>
      </c>
      <c r="AO51" s="323">
        <v>119.7</v>
      </c>
      <c r="AP51" s="324">
        <v>52068</v>
      </c>
      <c r="AQ51" s="325">
        <v>1.6</v>
      </c>
      <c r="AR51" s="326">
        <v>118.1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3156748</v>
      </c>
      <c r="AN52" s="330">
        <v>84066</v>
      </c>
      <c r="AO52" s="331">
        <v>182.3</v>
      </c>
      <c r="AP52" s="332">
        <v>26936</v>
      </c>
      <c r="AQ52" s="333">
        <v>3.4</v>
      </c>
      <c r="AR52" s="334">
        <v>178.9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2734406</v>
      </c>
      <c r="AN53" s="322">
        <v>72784</v>
      </c>
      <c r="AO53" s="323">
        <v>-42</v>
      </c>
      <c r="AP53" s="324">
        <v>47161</v>
      </c>
      <c r="AQ53" s="325">
        <v>-9.4</v>
      </c>
      <c r="AR53" s="326">
        <v>-32.6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1494515</v>
      </c>
      <c r="AN54" s="330">
        <v>39781</v>
      </c>
      <c r="AO54" s="331">
        <v>-52.7</v>
      </c>
      <c r="AP54" s="332">
        <v>24595</v>
      </c>
      <c r="AQ54" s="333">
        <v>-8.6999999999999993</v>
      </c>
      <c r="AR54" s="334">
        <v>-44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3165918</v>
      </c>
      <c r="AN55" s="322">
        <v>84406</v>
      </c>
      <c r="AO55" s="323">
        <v>16</v>
      </c>
      <c r="AP55" s="324">
        <v>43423</v>
      </c>
      <c r="AQ55" s="325">
        <v>-7.9</v>
      </c>
      <c r="AR55" s="326">
        <v>23.9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682188</v>
      </c>
      <c r="AN56" s="330">
        <v>18188</v>
      </c>
      <c r="AO56" s="331">
        <v>-54.3</v>
      </c>
      <c r="AP56" s="332">
        <v>22207</v>
      </c>
      <c r="AQ56" s="333">
        <v>-9.6999999999999993</v>
      </c>
      <c r="AR56" s="334">
        <v>-44.6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1950311</v>
      </c>
      <c r="AN57" s="322">
        <v>52068</v>
      </c>
      <c r="AO57" s="323">
        <v>-38.299999999999997</v>
      </c>
      <c r="AP57" s="324">
        <v>45265</v>
      </c>
      <c r="AQ57" s="325">
        <v>4.2</v>
      </c>
      <c r="AR57" s="326">
        <v>-42.5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670999</v>
      </c>
      <c r="AN58" s="330">
        <v>17914</v>
      </c>
      <c r="AO58" s="331">
        <v>-1.5</v>
      </c>
      <c r="AP58" s="332">
        <v>22600</v>
      </c>
      <c r="AQ58" s="333">
        <v>1.8</v>
      </c>
      <c r="AR58" s="334">
        <v>-3.3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2070165</v>
      </c>
      <c r="AN59" s="322">
        <v>55174</v>
      </c>
      <c r="AO59" s="323">
        <v>6</v>
      </c>
      <c r="AP59" s="324">
        <v>54621</v>
      </c>
      <c r="AQ59" s="325">
        <v>20.7</v>
      </c>
      <c r="AR59" s="326">
        <v>-14.7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655717</v>
      </c>
      <c r="AN60" s="330">
        <v>17476</v>
      </c>
      <c r="AO60" s="331">
        <v>-2.4</v>
      </c>
      <c r="AP60" s="332">
        <v>30892</v>
      </c>
      <c r="AQ60" s="333">
        <v>36.700000000000003</v>
      </c>
      <c r="AR60" s="334">
        <v>-39.1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2926590</v>
      </c>
      <c r="AN61" s="337">
        <v>77984</v>
      </c>
      <c r="AO61" s="338">
        <v>12.3</v>
      </c>
      <c r="AP61" s="339">
        <v>48508</v>
      </c>
      <c r="AQ61" s="340">
        <v>1.8</v>
      </c>
      <c r="AR61" s="326">
        <v>10.5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1332033</v>
      </c>
      <c r="AN62" s="330">
        <v>35485</v>
      </c>
      <c r="AO62" s="331">
        <v>14.3</v>
      </c>
      <c r="AP62" s="332">
        <v>25446</v>
      </c>
      <c r="AQ62" s="333">
        <v>4.7</v>
      </c>
      <c r="AR62" s="334">
        <v>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PyXfybb/WY9GbEr5VIHKXy1khjWwI4U0B09tixz14S9fPo78WTsUd38n8BB6Jw3WBQXRk9pP+uxJO0J+nwA5Q==" saltValue="Nbov6gdkAhND2yFr1mq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7"/>
    </row>
  </sheetData>
  <sheetProtection algorithmName="SHA-512" hashValue="jpiFxfGS3+0f4d1XE9e1JHjwJJ7gvZWX4CsIiC7LO0hEeUHD9s6dxZBnGRwzU9JZNAq0Z8k8yuaZ40zwZj+XtQ==" saltValue="+j74RWwQPl3EbufuHvGo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BACpNZsTS82d/2V/MmEYAwbe74RsODrc0qW0n8JA9QLml/fRdUfgq02Pl5NURRvb5X+zhYPGbKdQVFu8j44w5w==" saltValue="7pZ5mnZfCMSIrVXxUbPQF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11.99</v>
      </c>
      <c r="G47" s="12">
        <v>19.27</v>
      </c>
      <c r="H47" s="12">
        <v>24.07</v>
      </c>
      <c r="I47" s="12">
        <v>24.36</v>
      </c>
      <c r="J47" s="13">
        <v>25.32</v>
      </c>
    </row>
    <row r="48" spans="2:10" ht="57.75" customHeight="1" x14ac:dyDescent="0.15">
      <c r="B48" s="14"/>
      <c r="C48" s="1141" t="s">
        <v>4</v>
      </c>
      <c r="D48" s="1141"/>
      <c r="E48" s="1142"/>
      <c r="F48" s="15">
        <v>2.35</v>
      </c>
      <c r="G48" s="16">
        <v>4.2</v>
      </c>
      <c r="H48" s="16">
        <v>3.18</v>
      </c>
      <c r="I48" s="16">
        <v>3.82</v>
      </c>
      <c r="J48" s="17">
        <v>3.92</v>
      </c>
    </row>
    <row r="49" spans="2:10" ht="57.75" customHeight="1" thickBot="1" x14ac:dyDescent="0.2">
      <c r="B49" s="18"/>
      <c r="C49" s="1143" t="s">
        <v>5</v>
      </c>
      <c r="D49" s="1143"/>
      <c r="E49" s="1144"/>
      <c r="F49" s="19">
        <v>1.92</v>
      </c>
      <c r="G49" s="20">
        <v>8.48</v>
      </c>
      <c r="H49" s="20">
        <v>0.79</v>
      </c>
      <c r="I49" s="20" t="s">
        <v>533</v>
      </c>
      <c r="J49" s="21">
        <v>0.16</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sbsIGIgMAAe73HMBuMjAG7ErrfkL7b7TAsMYDuGrwsTFNkXjcRjeMsrvEwvWEf2KY6KGuveg6+75IkuCaIsuOw==" saltValue="ySlo60KiDndMmwq50YSJ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2026-03-11T06:25:20Z</cp:lastPrinted>
  <dcterms:created xsi:type="dcterms:W3CDTF">2026-02-26T09:42:47Z</dcterms:created>
  <dcterms:modified xsi:type="dcterms:W3CDTF">2026-03-18T06:15:11Z</dcterms:modified>
  <cp:category/>
</cp:coreProperties>
</file>